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HIRO2013\Desktop\CF\21期店舗キャッシュ\"/>
    </mc:Choice>
  </mc:AlternateContent>
  <bookViews>
    <workbookView xWindow="-105" yWindow="-105" windowWidth="23250" windowHeight="12570" activeTab="9"/>
  </bookViews>
  <sheets>
    <sheet name="6月" sheetId="57" r:id="rId1"/>
    <sheet name="7月" sheetId="58" r:id="rId2"/>
    <sheet name="8月" sheetId="59" r:id="rId3"/>
    <sheet name="9月" sheetId="60" r:id="rId4"/>
    <sheet name="10月" sheetId="61" r:id="rId5"/>
    <sheet name="11月" sheetId="62" r:id="rId6"/>
    <sheet name="12月" sheetId="63" r:id="rId7"/>
    <sheet name="1月" sheetId="64" r:id="rId8"/>
    <sheet name="2月" sheetId="65" r:id="rId9"/>
    <sheet name="3月" sheetId="66" r:id="rId10"/>
    <sheet name="4月" sheetId="67" r:id="rId11"/>
    <sheet name="5月" sheetId="68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62" l="1"/>
  <c r="E32" i="60" l="1"/>
  <c r="G44" i="59" l="1"/>
  <c r="G48" i="68" l="1"/>
  <c r="G33" i="68" s="1"/>
  <c r="G34" i="68" s="1"/>
  <c r="I34" i="68"/>
  <c r="H34" i="68"/>
  <c r="F34" i="68"/>
  <c r="D34" i="68"/>
  <c r="C34" i="68"/>
  <c r="E34" i="68"/>
  <c r="J3" i="68"/>
  <c r="J4" i="68" s="1"/>
  <c r="J5" i="68" s="1"/>
  <c r="J6" i="68" s="1"/>
  <c r="J7" i="68" s="1"/>
  <c r="J8" i="68" s="1"/>
  <c r="J9" i="68" s="1"/>
  <c r="J10" i="68" s="1"/>
  <c r="J11" i="68" s="1"/>
  <c r="J12" i="68" s="1"/>
  <c r="J13" i="68" s="1"/>
  <c r="J14" i="68" s="1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l="1"/>
  <c r="J36" i="68" s="1"/>
  <c r="J43" i="68" l="1"/>
  <c r="G48" i="67"/>
  <c r="G33" i="67" s="1"/>
  <c r="G34" i="67" s="1"/>
  <c r="I34" i="67"/>
  <c r="H34" i="67"/>
  <c r="F34" i="67"/>
  <c r="D34" i="67"/>
  <c r="C34" i="67"/>
  <c r="E34" i="67"/>
  <c r="J3" i="67"/>
  <c r="J4" i="67" s="1"/>
  <c r="J5" i="67" s="1"/>
  <c r="J6" i="67" s="1"/>
  <c r="J7" i="67" s="1"/>
  <c r="J8" i="67" s="1"/>
  <c r="J9" i="67" s="1"/>
  <c r="J10" i="67" s="1"/>
  <c r="J11" i="67" s="1"/>
  <c r="J12" i="67" s="1"/>
  <c r="J13" i="67" s="1"/>
  <c r="J14" i="67" s="1"/>
  <c r="J15" i="67" s="1"/>
  <c r="J16" i="67" s="1"/>
  <c r="J17" i="67" s="1"/>
  <c r="J18" i="67" s="1"/>
  <c r="J19" i="67" s="1"/>
  <c r="J20" i="67" s="1"/>
  <c r="J21" i="67" s="1"/>
  <c r="J22" i="67" s="1"/>
  <c r="J23" i="67" s="1"/>
  <c r="J24" i="67" s="1"/>
  <c r="J25" i="67" s="1"/>
  <c r="J26" i="67" s="1"/>
  <c r="J27" i="67" s="1"/>
  <c r="J28" i="67" s="1"/>
  <c r="J29" i="67" s="1"/>
  <c r="J30" i="67" s="1"/>
  <c r="J31" i="67" s="1"/>
  <c r="J32" i="67" s="1"/>
  <c r="J33" i="67" l="1"/>
  <c r="J36" i="67" s="1"/>
  <c r="J43" i="67" l="1"/>
  <c r="G48" i="66"/>
  <c r="G33" i="66" s="1"/>
  <c r="G34" i="66" s="1"/>
  <c r="I34" i="66"/>
  <c r="H34" i="66"/>
  <c r="F34" i="66"/>
  <c r="D34" i="66"/>
  <c r="C34" i="66"/>
  <c r="E34" i="66"/>
  <c r="J3" i="66"/>
  <c r="J4" i="66" s="1"/>
  <c r="J5" i="66" s="1"/>
  <c r="J6" i="66" s="1"/>
  <c r="J7" i="66" s="1"/>
  <c r="J8" i="66" s="1"/>
  <c r="J9" i="66" s="1"/>
  <c r="J10" i="66" s="1"/>
  <c r="J11" i="66" s="1"/>
  <c r="J12" i="66" s="1"/>
  <c r="J13" i="66" s="1"/>
  <c r="J14" i="66" s="1"/>
  <c r="J15" i="66" s="1"/>
  <c r="J16" i="66" s="1"/>
  <c r="J17" i="66" s="1"/>
  <c r="J18" i="66" s="1"/>
  <c r="J19" i="66" s="1"/>
  <c r="J20" i="66" s="1"/>
  <c r="J21" i="66" s="1"/>
  <c r="J22" i="66" s="1"/>
  <c r="J23" i="66" s="1"/>
  <c r="J24" i="66" s="1"/>
  <c r="J25" i="66" s="1"/>
  <c r="J26" i="66" s="1"/>
  <c r="J27" i="66" s="1"/>
  <c r="J28" i="66" s="1"/>
  <c r="J29" i="66" s="1"/>
  <c r="J30" i="66" s="1"/>
  <c r="J31" i="66" s="1"/>
  <c r="J32" i="66" s="1"/>
  <c r="J33" i="66" l="1"/>
  <c r="J36" i="66" s="1"/>
  <c r="J43" i="66" l="1"/>
  <c r="G48" i="65" l="1"/>
  <c r="G33" i="65" s="1"/>
  <c r="G34" i="65" s="1"/>
  <c r="I34" i="65"/>
  <c r="H34" i="65"/>
  <c r="F34" i="65"/>
  <c r="E34" i="65"/>
  <c r="D34" i="65"/>
  <c r="C34" i="65"/>
  <c r="J3" i="65"/>
  <c r="J4" i="65" s="1"/>
  <c r="J5" i="65" s="1"/>
  <c r="J6" i="65" s="1"/>
  <c r="J7" i="65" s="1"/>
  <c r="J8" i="65" s="1"/>
  <c r="J9" i="65" s="1"/>
  <c r="J10" i="65" s="1"/>
  <c r="J11" i="65" s="1"/>
  <c r="J12" i="65" s="1"/>
  <c r="J13" i="65" s="1"/>
  <c r="J14" i="65" s="1"/>
  <c r="J15" i="65" s="1"/>
  <c r="J16" i="65" s="1"/>
  <c r="J17" i="65" s="1"/>
  <c r="J18" i="65" s="1"/>
  <c r="J19" i="65" s="1"/>
  <c r="J20" i="65" s="1"/>
  <c r="J21" i="65" s="1"/>
  <c r="J22" i="65" s="1"/>
  <c r="J23" i="65" s="1"/>
  <c r="J24" i="65" s="1"/>
  <c r="J25" i="65" s="1"/>
  <c r="J26" i="65" s="1"/>
  <c r="J27" i="65" s="1"/>
  <c r="J28" i="65" s="1"/>
  <c r="J29" i="65" s="1"/>
  <c r="J30" i="65" s="1"/>
  <c r="J31" i="65" s="1"/>
  <c r="J32" i="65" s="1"/>
  <c r="J33" i="65" l="1"/>
  <c r="J36" i="65" s="1"/>
  <c r="J43" i="65" l="1"/>
  <c r="G48" i="64"/>
  <c r="G33" i="64" s="1"/>
  <c r="G34" i="64" s="1"/>
  <c r="I34" i="64"/>
  <c r="H34" i="64"/>
  <c r="F34" i="64"/>
  <c r="E34" i="64"/>
  <c r="D34" i="64"/>
  <c r="C34" i="64"/>
  <c r="J3" i="64"/>
  <c r="J4" i="64" s="1"/>
  <c r="J5" i="64" s="1"/>
  <c r="J6" i="64" s="1"/>
  <c r="J7" i="64" s="1"/>
  <c r="J8" i="64" s="1"/>
  <c r="J9" i="64" s="1"/>
  <c r="J10" i="64" s="1"/>
  <c r="J11" i="64" s="1"/>
  <c r="J12" i="64" s="1"/>
  <c r="J13" i="64" s="1"/>
  <c r="J14" i="64" s="1"/>
  <c r="J15" i="64" s="1"/>
  <c r="J16" i="64" s="1"/>
  <c r="J17" i="64" s="1"/>
  <c r="J18" i="64" s="1"/>
  <c r="J19" i="64" s="1"/>
  <c r="J20" i="64" s="1"/>
  <c r="J21" i="64" s="1"/>
  <c r="J22" i="64" s="1"/>
  <c r="J23" i="64" s="1"/>
  <c r="J24" i="64" s="1"/>
  <c r="J25" i="64" s="1"/>
  <c r="J26" i="64" s="1"/>
  <c r="J27" i="64" s="1"/>
  <c r="J28" i="64" s="1"/>
  <c r="J29" i="64" s="1"/>
  <c r="J30" i="64" s="1"/>
  <c r="J31" i="64" s="1"/>
  <c r="J32" i="64" s="1"/>
  <c r="J33" i="64" l="1"/>
  <c r="J36" i="64" s="1"/>
  <c r="G48" i="63"/>
  <c r="G33" i="63" s="1"/>
  <c r="G34" i="63" s="1"/>
  <c r="I34" i="63"/>
  <c r="H34" i="63"/>
  <c r="F34" i="63"/>
  <c r="E34" i="63"/>
  <c r="D34" i="63"/>
  <c r="C34" i="63"/>
  <c r="J3" i="63"/>
  <c r="J4" i="63" s="1"/>
  <c r="J5" i="63" s="1"/>
  <c r="J6" i="63" s="1"/>
  <c r="J7" i="63" s="1"/>
  <c r="J8" i="63" s="1"/>
  <c r="J9" i="63" s="1"/>
  <c r="J10" i="63" s="1"/>
  <c r="J11" i="63" s="1"/>
  <c r="J12" i="63" s="1"/>
  <c r="J13" i="63" s="1"/>
  <c r="J14" i="63" s="1"/>
  <c r="J15" i="63" s="1"/>
  <c r="J16" i="63" s="1"/>
  <c r="J17" i="63" s="1"/>
  <c r="J18" i="63" s="1"/>
  <c r="J19" i="63" s="1"/>
  <c r="J20" i="63" s="1"/>
  <c r="J21" i="63" s="1"/>
  <c r="J22" i="63" s="1"/>
  <c r="J23" i="63" s="1"/>
  <c r="J24" i="63" s="1"/>
  <c r="J25" i="63" s="1"/>
  <c r="J26" i="63" s="1"/>
  <c r="J27" i="63" s="1"/>
  <c r="J28" i="63" s="1"/>
  <c r="J29" i="63" s="1"/>
  <c r="J30" i="63" s="1"/>
  <c r="J31" i="63" s="1"/>
  <c r="J32" i="63" s="1"/>
  <c r="J43" i="64" l="1"/>
  <c r="J33" i="63"/>
  <c r="J36" i="63" s="1"/>
  <c r="G48" i="62"/>
  <c r="G33" i="62" s="1"/>
  <c r="G34" i="62" s="1"/>
  <c r="I34" i="62"/>
  <c r="H34" i="62"/>
  <c r="F34" i="62"/>
  <c r="E34" i="62"/>
  <c r="D34" i="62"/>
  <c r="C34" i="62"/>
  <c r="J3" i="62"/>
  <c r="J4" i="62" s="1"/>
  <c r="J5" i="62" s="1"/>
  <c r="J6" i="62" s="1"/>
  <c r="J7" i="62" s="1"/>
  <c r="J8" i="62" s="1"/>
  <c r="J9" i="62" s="1"/>
  <c r="J10" i="62" s="1"/>
  <c r="J11" i="62" s="1"/>
  <c r="J12" i="62" s="1"/>
  <c r="J13" i="62" s="1"/>
  <c r="J14" i="62" s="1"/>
  <c r="J15" i="62" s="1"/>
  <c r="J16" i="62" s="1"/>
  <c r="J17" i="62" s="1"/>
  <c r="J18" i="62" s="1"/>
  <c r="J19" i="62" s="1"/>
  <c r="J20" i="62" s="1"/>
  <c r="J21" i="62" s="1"/>
  <c r="J22" i="62" s="1"/>
  <c r="J23" i="62" s="1"/>
  <c r="J24" i="62" s="1"/>
  <c r="J25" i="62" s="1"/>
  <c r="J26" i="62" s="1"/>
  <c r="J27" i="62" s="1"/>
  <c r="J28" i="62" s="1"/>
  <c r="J29" i="62" s="1"/>
  <c r="J30" i="62" s="1"/>
  <c r="J31" i="62" s="1"/>
  <c r="J32" i="62" s="1"/>
  <c r="J43" i="63" l="1"/>
  <c r="J33" i="62"/>
  <c r="J36" i="62" s="1"/>
  <c r="G48" i="61"/>
  <c r="G33" i="61" s="1"/>
  <c r="G34" i="61" s="1"/>
  <c r="I34" i="61"/>
  <c r="H34" i="61"/>
  <c r="F34" i="61"/>
  <c r="E34" i="61"/>
  <c r="D34" i="61"/>
  <c r="C34" i="61"/>
  <c r="J3" i="61"/>
  <c r="J4" i="61" s="1"/>
  <c r="J5" i="61" s="1"/>
  <c r="J6" i="61" s="1"/>
  <c r="J7" i="61" s="1"/>
  <c r="J8" i="61" s="1"/>
  <c r="J9" i="61" s="1"/>
  <c r="J10" i="61" s="1"/>
  <c r="J11" i="61" s="1"/>
  <c r="J12" i="61" s="1"/>
  <c r="J13" i="61" s="1"/>
  <c r="J14" i="61" s="1"/>
  <c r="J15" i="61" s="1"/>
  <c r="J16" i="61" s="1"/>
  <c r="J17" i="61" s="1"/>
  <c r="J18" i="61" s="1"/>
  <c r="J19" i="61" s="1"/>
  <c r="J20" i="61" s="1"/>
  <c r="J21" i="61" s="1"/>
  <c r="J22" i="61" s="1"/>
  <c r="J23" i="61" s="1"/>
  <c r="J24" i="61" s="1"/>
  <c r="J25" i="61" s="1"/>
  <c r="J26" i="61" s="1"/>
  <c r="J27" i="61" s="1"/>
  <c r="J28" i="61" s="1"/>
  <c r="J29" i="61" s="1"/>
  <c r="J30" i="61" s="1"/>
  <c r="J31" i="61" s="1"/>
  <c r="J32" i="61" s="1"/>
  <c r="J43" i="62" l="1"/>
  <c r="J33" i="61"/>
  <c r="J36" i="61" s="1"/>
  <c r="G48" i="60"/>
  <c r="G33" i="60" s="1"/>
  <c r="G34" i="60" s="1"/>
  <c r="I34" i="60"/>
  <c r="H34" i="60"/>
  <c r="F34" i="60"/>
  <c r="D34" i="60"/>
  <c r="C34" i="60"/>
  <c r="E34" i="60"/>
  <c r="J3" i="60"/>
  <c r="J4" i="60" s="1"/>
  <c r="J5" i="60" s="1"/>
  <c r="J6" i="60" s="1"/>
  <c r="J7" i="60" s="1"/>
  <c r="J8" i="60" s="1"/>
  <c r="J9" i="60" s="1"/>
  <c r="J10" i="60" s="1"/>
  <c r="J11" i="60" s="1"/>
  <c r="J12" i="60" s="1"/>
  <c r="J13" i="60" s="1"/>
  <c r="J14" i="60" s="1"/>
  <c r="J15" i="60" s="1"/>
  <c r="J16" i="60" s="1"/>
  <c r="J17" i="60" s="1"/>
  <c r="J18" i="60" s="1"/>
  <c r="J19" i="60" s="1"/>
  <c r="J20" i="60" s="1"/>
  <c r="J21" i="60" s="1"/>
  <c r="J22" i="60" s="1"/>
  <c r="J23" i="60" s="1"/>
  <c r="J24" i="60" s="1"/>
  <c r="J25" i="60" s="1"/>
  <c r="J26" i="60" s="1"/>
  <c r="J27" i="60" s="1"/>
  <c r="J28" i="60" s="1"/>
  <c r="J29" i="60" s="1"/>
  <c r="J30" i="60" s="1"/>
  <c r="J31" i="60" s="1"/>
  <c r="J32" i="60" s="1"/>
  <c r="J43" i="61" l="1"/>
  <c r="J33" i="60"/>
  <c r="J36" i="60" s="1"/>
  <c r="J43" i="60" l="1"/>
  <c r="G48" i="59"/>
  <c r="G33" i="59" s="1"/>
  <c r="G34" i="59" s="1"/>
  <c r="I34" i="59"/>
  <c r="H34" i="59"/>
  <c r="F34" i="59"/>
  <c r="E34" i="59"/>
  <c r="D34" i="59"/>
  <c r="C34" i="59"/>
  <c r="J3" i="59"/>
  <c r="J4" i="59" s="1"/>
  <c r="J5" i="59" s="1"/>
  <c r="J6" i="59" s="1"/>
  <c r="J7" i="59" s="1"/>
  <c r="J8" i="59" s="1"/>
  <c r="J9" i="59" s="1"/>
  <c r="J10" i="59" s="1"/>
  <c r="J11" i="59" s="1"/>
  <c r="J12" i="59" s="1"/>
  <c r="J13" i="59" s="1"/>
  <c r="J14" i="59" s="1"/>
  <c r="J15" i="59" s="1"/>
  <c r="J16" i="59" s="1"/>
  <c r="J17" i="59" s="1"/>
  <c r="J18" i="59" s="1"/>
  <c r="J19" i="59" s="1"/>
  <c r="J20" i="59" s="1"/>
  <c r="J21" i="59" s="1"/>
  <c r="J22" i="59" s="1"/>
  <c r="J23" i="59" s="1"/>
  <c r="J24" i="59" s="1"/>
  <c r="J25" i="59" s="1"/>
  <c r="J26" i="59" s="1"/>
  <c r="J27" i="59" s="1"/>
  <c r="J28" i="59" s="1"/>
  <c r="J29" i="59" s="1"/>
  <c r="J30" i="59" s="1"/>
  <c r="J31" i="59" s="1"/>
  <c r="J32" i="59" s="1"/>
  <c r="J33" i="59" l="1"/>
  <c r="J36" i="59" s="1"/>
  <c r="J43" i="59" l="1"/>
  <c r="G48" i="58"/>
  <c r="I34" i="58"/>
  <c r="H34" i="58"/>
  <c r="F34" i="58"/>
  <c r="E34" i="58"/>
  <c r="D34" i="58"/>
  <c r="C34" i="58"/>
  <c r="J3" i="58"/>
  <c r="J4" i="58" s="1"/>
  <c r="J5" i="58" s="1"/>
  <c r="J6" i="58" s="1"/>
  <c r="J7" i="58" s="1"/>
  <c r="J8" i="58" s="1"/>
  <c r="J9" i="58" s="1"/>
  <c r="J10" i="58" s="1"/>
  <c r="J11" i="58" s="1"/>
  <c r="J12" i="58" s="1"/>
  <c r="J13" i="58" s="1"/>
  <c r="J14" i="58" s="1"/>
  <c r="J15" i="58" s="1"/>
  <c r="J16" i="58" s="1"/>
  <c r="J17" i="58" s="1"/>
  <c r="J18" i="58" s="1"/>
  <c r="J19" i="58" s="1"/>
  <c r="J20" i="58" s="1"/>
  <c r="J21" i="58" s="1"/>
  <c r="J22" i="58" s="1"/>
  <c r="J23" i="58" s="1"/>
  <c r="J24" i="58" s="1"/>
  <c r="J25" i="58" s="1"/>
  <c r="J26" i="58" s="1"/>
  <c r="J27" i="58" s="1"/>
  <c r="J28" i="58" s="1"/>
  <c r="J29" i="58" s="1"/>
  <c r="J30" i="58" s="1"/>
  <c r="J31" i="58" s="1"/>
  <c r="J32" i="58" s="1"/>
  <c r="G33" i="58" l="1"/>
  <c r="G34" i="58" s="1"/>
  <c r="G48" i="57"/>
  <c r="I34" i="57"/>
  <c r="H34" i="57"/>
  <c r="F34" i="57"/>
  <c r="E34" i="57"/>
  <c r="D34" i="57"/>
  <c r="C34" i="57"/>
  <c r="J3" i="57"/>
  <c r="J4" i="57" s="1"/>
  <c r="J5" i="57" s="1"/>
  <c r="J6" i="57" s="1"/>
  <c r="J7" i="57" s="1"/>
  <c r="J8" i="57" s="1"/>
  <c r="J9" i="57" s="1"/>
  <c r="J10" i="57" s="1"/>
  <c r="J11" i="57" s="1"/>
  <c r="J12" i="57" s="1"/>
  <c r="J13" i="57" s="1"/>
  <c r="J14" i="57" s="1"/>
  <c r="J15" i="57" s="1"/>
  <c r="J16" i="57" s="1"/>
  <c r="J17" i="57" s="1"/>
  <c r="J18" i="57" s="1"/>
  <c r="J19" i="57" s="1"/>
  <c r="J20" i="57" s="1"/>
  <c r="J21" i="57" s="1"/>
  <c r="J22" i="57" s="1"/>
  <c r="J23" i="57" s="1"/>
  <c r="J24" i="57" s="1"/>
  <c r="J25" i="57" s="1"/>
  <c r="J26" i="57" s="1"/>
  <c r="J27" i="57" s="1"/>
  <c r="J28" i="57" s="1"/>
  <c r="J29" i="57" s="1"/>
  <c r="J30" i="57" s="1"/>
  <c r="J31" i="57" s="1"/>
  <c r="J32" i="57" s="1"/>
  <c r="J33" i="58" l="1"/>
  <c r="J36" i="58" s="1"/>
  <c r="G33" i="57"/>
  <c r="J33" i="57" s="1"/>
  <c r="J36" i="57" s="1"/>
  <c r="L36" i="57" s="1"/>
  <c r="J43" i="58" l="1"/>
  <c r="L36" i="58"/>
  <c r="L36" i="59" s="1"/>
  <c r="L36" i="61" s="1"/>
  <c r="L36" i="62" s="1"/>
  <c r="L36" i="63" s="1"/>
  <c r="L36" i="64" s="1"/>
  <c r="L36" i="65" s="1"/>
  <c r="L36" i="66" s="1"/>
  <c r="L36" i="67" s="1"/>
  <c r="L36" i="68" s="1"/>
  <c r="G34" i="57"/>
  <c r="J43" i="57" s="1"/>
  <c r="L36" i="60" l="1"/>
</calcChain>
</file>

<file path=xl/sharedStrings.xml><?xml version="1.0" encoding="utf-8"?>
<sst xmlns="http://schemas.openxmlformats.org/spreadsheetml/2006/main" count="820" uniqueCount="75">
  <si>
    <t>木</t>
  </si>
  <si>
    <t>金</t>
  </si>
  <si>
    <t>土</t>
  </si>
  <si>
    <t>日</t>
  </si>
  <si>
    <t>月</t>
  </si>
  <si>
    <t>火</t>
  </si>
  <si>
    <t>水</t>
  </si>
  <si>
    <t>綜警入金</t>
    <rPh sb="0" eb="1">
      <t>アヤ</t>
    </rPh>
    <rPh sb="1" eb="2">
      <t>ケイ</t>
    </rPh>
    <rPh sb="2" eb="4">
      <t>ニュウキン</t>
    </rPh>
    <phoneticPr fontId="3"/>
  </si>
  <si>
    <t>通信売上</t>
    <rPh sb="0" eb="2">
      <t>ツウシン</t>
    </rPh>
    <rPh sb="2" eb="4">
      <t>ウリアゲ</t>
    </rPh>
    <phoneticPr fontId="3"/>
  </si>
  <si>
    <t>その他入金</t>
    <rPh sb="2" eb="3">
      <t>タ</t>
    </rPh>
    <rPh sb="3" eb="5">
      <t>ニュウキン</t>
    </rPh>
    <phoneticPr fontId="3"/>
  </si>
  <si>
    <t>出金</t>
    <rPh sb="0" eb="2">
      <t>シュッキン</t>
    </rPh>
    <phoneticPr fontId="3"/>
  </si>
  <si>
    <t>累積</t>
    <rPh sb="0" eb="2">
      <t>ルイセキ</t>
    </rPh>
    <phoneticPr fontId="3"/>
  </si>
  <si>
    <t>自販機売上</t>
    <rPh sb="0" eb="3">
      <t>ジハンキ</t>
    </rPh>
    <rPh sb="3" eb="5">
      <t>ウリアゲ</t>
    </rPh>
    <phoneticPr fontId="3"/>
  </si>
  <si>
    <t>クレジット、商品券入金分/末日支払い下記参照</t>
    <rPh sb="13" eb="15">
      <t>マツジツ</t>
    </rPh>
    <rPh sb="15" eb="17">
      <t>シハラ</t>
    </rPh>
    <rPh sb="18" eb="20">
      <t>カキ</t>
    </rPh>
    <rPh sb="20" eb="22">
      <t>サンショウ</t>
    </rPh>
    <phoneticPr fontId="3"/>
  </si>
  <si>
    <t>合計</t>
    <rPh sb="0" eb="2">
      <t>ゴウケイ</t>
    </rPh>
    <phoneticPr fontId="3"/>
  </si>
  <si>
    <t>予算</t>
    <rPh sb="0" eb="2">
      <t>ヨサン</t>
    </rPh>
    <phoneticPr fontId="3"/>
  </si>
  <si>
    <t>差異</t>
    <rPh sb="0" eb="2">
      <t>サイ</t>
    </rPh>
    <phoneticPr fontId="3"/>
  </si>
  <si>
    <t>数式確認用</t>
    <rPh sb="0" eb="2">
      <t>スウシキ</t>
    </rPh>
    <rPh sb="2" eb="5">
      <t>カクニンヨウ</t>
    </rPh>
    <phoneticPr fontId="3"/>
  </si>
  <si>
    <t>社保</t>
    <rPh sb="0" eb="1">
      <t>シャ</t>
    </rPh>
    <rPh sb="1" eb="2">
      <t>ホ</t>
    </rPh>
    <phoneticPr fontId="3"/>
  </si>
  <si>
    <t>総振</t>
    <rPh sb="0" eb="1">
      <t>ソウ</t>
    </rPh>
    <rPh sb="1" eb="2">
      <t>フ</t>
    </rPh>
    <phoneticPr fontId="3"/>
  </si>
  <si>
    <t>ｾｺﾑ、ﾘｰｽ等</t>
    <rPh sb="7" eb="8">
      <t>ナド</t>
    </rPh>
    <phoneticPr fontId="3"/>
  </si>
  <si>
    <t>月中支払予算</t>
    <rPh sb="0" eb="1">
      <t>ゲツ</t>
    </rPh>
    <rPh sb="1" eb="2">
      <t>チュウ</t>
    </rPh>
    <rPh sb="2" eb="4">
      <t>シハライ</t>
    </rPh>
    <rPh sb="4" eb="6">
      <t>ヨサン</t>
    </rPh>
    <phoneticPr fontId="3"/>
  </si>
  <si>
    <t>※末日支払い</t>
    <rPh sb="1" eb="3">
      <t>マツジツ</t>
    </rPh>
    <rPh sb="3" eb="5">
      <t>シハラ</t>
    </rPh>
    <phoneticPr fontId="3"/>
  </si>
  <si>
    <t>後納郵便</t>
    <rPh sb="0" eb="1">
      <t>アト</t>
    </rPh>
    <rPh sb="2" eb="4">
      <t>ユウビン</t>
    </rPh>
    <phoneticPr fontId="3"/>
  </si>
  <si>
    <t>クレジットカード入金</t>
    <phoneticPr fontId="3"/>
  </si>
  <si>
    <t>都度払い</t>
    <rPh sb="0" eb="2">
      <t>ツド</t>
    </rPh>
    <rPh sb="2" eb="3">
      <t>バラ</t>
    </rPh>
    <phoneticPr fontId="3"/>
  </si>
  <si>
    <t>入金用途①</t>
    <rPh sb="0" eb="2">
      <t>ニュウキン</t>
    </rPh>
    <rPh sb="2" eb="4">
      <t>ヨウト</t>
    </rPh>
    <phoneticPr fontId="3"/>
  </si>
  <si>
    <t>出金用途②</t>
    <rPh sb="0" eb="2">
      <t>シュッキン</t>
    </rPh>
    <rPh sb="2" eb="4">
      <t>ヨウト</t>
    </rPh>
    <phoneticPr fontId="3"/>
  </si>
  <si>
    <t>電子マネー</t>
    <phoneticPr fontId="3"/>
  </si>
  <si>
    <t>ｾｺﾑ、ﾘｰｽ</t>
    <phoneticPr fontId="3"/>
  </si>
  <si>
    <t>IPOCA</t>
    <phoneticPr fontId="3"/>
  </si>
  <si>
    <t>住民税・源泉所得</t>
    <rPh sb="0" eb="3">
      <t>ジュウミンゼイ</t>
    </rPh>
    <rPh sb="4" eb="6">
      <t>ゲンセン</t>
    </rPh>
    <rPh sb="6" eb="8">
      <t>ショトク</t>
    </rPh>
    <phoneticPr fontId="3"/>
  </si>
  <si>
    <t>通信ヤフーアマゾン</t>
    <rPh sb="0" eb="2">
      <t>ツウシン</t>
    </rPh>
    <phoneticPr fontId="3"/>
  </si>
  <si>
    <t>給与</t>
    <rPh sb="0" eb="2">
      <t>キュウヨ</t>
    </rPh>
    <phoneticPr fontId="3"/>
  </si>
  <si>
    <t>借入利息（1回目）</t>
    <rPh sb="0" eb="2">
      <t>カリイレ</t>
    </rPh>
    <rPh sb="2" eb="4">
      <t>リソク</t>
    </rPh>
    <rPh sb="6" eb="8">
      <t>カイメ</t>
    </rPh>
    <phoneticPr fontId="3"/>
  </si>
  <si>
    <t>ﾄﾖﾀﾌｧｲﾅﾝｽ　</t>
  </si>
  <si>
    <t>累計差異</t>
    <rPh sb="0" eb="2">
      <t>ルイケイ</t>
    </rPh>
    <rPh sb="2" eb="4">
      <t>サイ</t>
    </rPh>
    <phoneticPr fontId="3"/>
  </si>
  <si>
    <t>買取資金</t>
    <rPh sb="0" eb="2">
      <t>カイトリ</t>
    </rPh>
    <rPh sb="2" eb="4">
      <t>シキン</t>
    </rPh>
    <phoneticPr fontId="3"/>
  </si>
  <si>
    <t>ﾄﾖﾀﾌｧｲﾅﾝｽ（軽トラ）</t>
    <rPh sb="10" eb="11">
      <t>ケイ</t>
    </rPh>
    <phoneticPr fontId="3"/>
  </si>
  <si>
    <t>RKグローバル</t>
    <phoneticPr fontId="3"/>
  </si>
  <si>
    <t>三井住友カード</t>
    <rPh sb="0" eb="2">
      <t>ミツイ</t>
    </rPh>
    <rPh sb="2" eb="4">
      <t>スミトモ</t>
    </rPh>
    <phoneticPr fontId="3"/>
  </si>
  <si>
    <t>ﾔﾏﾄ運輸</t>
    <rPh sb="3" eb="5">
      <t>ウンユ</t>
    </rPh>
    <phoneticPr fontId="3"/>
  </si>
  <si>
    <t>マーケットエンターテイメント</t>
    <phoneticPr fontId="3"/>
  </si>
  <si>
    <t>共立㈱　火災保険料</t>
  </si>
  <si>
    <t>2021日付</t>
    <rPh sb="4" eb="6">
      <t>ヒヅケ</t>
    </rPh>
    <phoneticPr fontId="3"/>
  </si>
  <si>
    <t>2022日付</t>
    <rPh sb="4" eb="6">
      <t>ヒヅケ</t>
    </rPh>
    <phoneticPr fontId="3"/>
  </si>
  <si>
    <t>火</t>
    <phoneticPr fontId="3"/>
  </si>
  <si>
    <t>木</t>
    <phoneticPr fontId="3"/>
  </si>
  <si>
    <t>日</t>
    <phoneticPr fontId="3"/>
  </si>
  <si>
    <t>水</t>
    <phoneticPr fontId="3"/>
  </si>
  <si>
    <t>金</t>
    <phoneticPr fontId="3"/>
  </si>
  <si>
    <t>月</t>
    <phoneticPr fontId="3"/>
  </si>
  <si>
    <t>水</t>
    <phoneticPr fontId="3"/>
  </si>
  <si>
    <t>土</t>
    <phoneticPr fontId="3"/>
  </si>
  <si>
    <t>火</t>
    <phoneticPr fontId="3"/>
  </si>
  <si>
    <t>金</t>
    <phoneticPr fontId="3"/>
  </si>
  <si>
    <t>ＲＩＣＯＡ</t>
    <phoneticPr fontId="3"/>
  </si>
  <si>
    <t>RKグローバル</t>
  </si>
  <si>
    <t>電子マネー</t>
  </si>
  <si>
    <t>クレジットカード入金</t>
  </si>
  <si>
    <t>ＲＩＣＯＡ</t>
  </si>
  <si>
    <t>ｾｺﾑ、ﾘｰｽ</t>
  </si>
  <si>
    <t>日</t>
    <phoneticPr fontId="3"/>
  </si>
  <si>
    <t>繰越分</t>
    <rPh sb="0" eb="2">
      <t>クリコシ</t>
    </rPh>
    <rPh sb="2" eb="3">
      <t>ブン</t>
    </rPh>
    <phoneticPr fontId="3"/>
  </si>
  <si>
    <t>社保・引落分</t>
    <rPh sb="0" eb="2">
      <t>シャホ</t>
    </rPh>
    <rPh sb="3" eb="5">
      <t>ヒキオトシ</t>
    </rPh>
    <rPh sb="5" eb="6">
      <t>ブン</t>
    </rPh>
    <phoneticPr fontId="3"/>
  </si>
  <si>
    <t>労働保険料</t>
    <rPh sb="0" eb="2">
      <t>ロウドウ</t>
    </rPh>
    <rPh sb="2" eb="5">
      <t>ホケンリョウ</t>
    </rPh>
    <phoneticPr fontId="3"/>
  </si>
  <si>
    <t>クレジットカード</t>
    <phoneticPr fontId="3"/>
  </si>
  <si>
    <t>リコア</t>
    <phoneticPr fontId="3"/>
  </si>
  <si>
    <t>IPOCA</t>
  </si>
  <si>
    <t>マーケットエンターテイメント</t>
  </si>
  <si>
    <t>リコア</t>
  </si>
  <si>
    <t>クレジットカード</t>
  </si>
  <si>
    <t>引落・社保</t>
    <rPh sb="0" eb="2">
      <t>ヒキオトシ</t>
    </rPh>
    <rPh sb="3" eb="5">
      <t>シャホ</t>
    </rPh>
    <phoneticPr fontId="3"/>
  </si>
  <si>
    <t>賞与</t>
    <rPh sb="0" eb="2">
      <t>ショウヨ</t>
    </rPh>
    <phoneticPr fontId="3"/>
  </si>
  <si>
    <t>労働保険料</t>
    <rPh sb="0" eb="2">
      <t>ロウドウ</t>
    </rPh>
    <rPh sb="2" eb="5">
      <t>ホケンリョウ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</si>
</sst>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2" borderId="1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6" fontId="5" fillId="0" borderId="1" xfId="0" applyNumberFormat="1" applyFont="1" applyFill="1" applyBorder="1">
      <alignment vertical="center"/>
    </xf>
    <xf numFmtId="56" fontId="5" fillId="0" borderId="1" xfId="0" applyNumberFormat="1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56" fontId="6" fillId="0" borderId="1" xfId="0" applyNumberFormat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/>
    </xf>
    <xf numFmtId="38" fontId="4" fillId="3" borderId="1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 applyAlignment="1">
      <alignment horizontal="left" vertical="center"/>
    </xf>
    <xf numFmtId="38" fontId="9" fillId="0" borderId="0" xfId="0" applyNumberFormat="1" applyFont="1" applyFill="1">
      <alignment vertical="center"/>
    </xf>
    <xf numFmtId="38" fontId="4" fillId="0" borderId="0" xfId="1" applyFont="1" applyFill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38" fontId="9" fillId="0" borderId="1" xfId="1" applyFont="1" applyBorder="1">
      <alignment vertical="center"/>
    </xf>
    <xf numFmtId="38" fontId="9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38" fontId="4" fillId="4" borderId="1" xfId="1" applyFont="1" applyFill="1" applyBorder="1" applyAlignment="1">
      <alignment horizontal="center" vertical="center"/>
    </xf>
    <xf numFmtId="38" fontId="4" fillId="5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8" fontId="9" fillId="0" borderId="0" xfId="1" applyFont="1" applyFill="1" applyBorder="1">
      <alignment vertical="center"/>
    </xf>
    <xf numFmtId="0" fontId="8" fillId="6" borderId="1" xfId="0" applyFont="1" applyFill="1" applyBorder="1">
      <alignment vertical="center"/>
    </xf>
    <xf numFmtId="38" fontId="0" fillId="6" borderId="1" xfId="1" applyFont="1" applyFill="1" applyBorder="1">
      <alignment vertical="center"/>
    </xf>
    <xf numFmtId="0" fontId="0" fillId="0" borderId="0" xfId="0" applyFill="1">
      <alignment vertical="center"/>
    </xf>
    <xf numFmtId="38" fontId="2" fillId="2" borderId="1" xfId="1" applyFont="1" applyFill="1" applyBorder="1" applyAlignment="1">
      <alignment horizontal="center" vertical="center" shrinkToFit="1"/>
    </xf>
    <xf numFmtId="0" fontId="4" fillId="7" borderId="1" xfId="0" applyFont="1" applyFill="1" applyBorder="1">
      <alignment vertical="center"/>
    </xf>
    <xf numFmtId="38" fontId="4" fillId="7" borderId="1" xfId="0" applyNumberFormat="1" applyFont="1" applyFill="1" applyBorder="1">
      <alignment vertical="center"/>
    </xf>
    <xf numFmtId="38" fontId="5" fillId="0" borderId="1" xfId="1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center" vertical="center"/>
    </xf>
    <xf numFmtId="56" fontId="5" fillId="3" borderId="1" xfId="0" applyNumberFormat="1" applyFont="1" applyFill="1" applyBorder="1">
      <alignment vertical="center"/>
    </xf>
    <xf numFmtId="56" fontId="5" fillId="3" borderId="1" xfId="0" applyNumberFormat="1" applyFont="1" applyFill="1" applyBorder="1" applyAlignment="1">
      <alignment horizontal="center" vertical="center"/>
    </xf>
    <xf numFmtId="38" fontId="5" fillId="3" borderId="1" xfId="1" applyFont="1" applyFill="1" applyBorder="1">
      <alignment vertical="center"/>
    </xf>
    <xf numFmtId="0" fontId="5" fillId="3" borderId="1" xfId="0" applyFont="1" applyFill="1" applyBorder="1" applyAlignment="1">
      <alignment vertical="center" shrinkToFit="1"/>
    </xf>
    <xf numFmtId="38" fontId="7" fillId="3" borderId="1" xfId="1" applyFont="1" applyFill="1" applyBorder="1" applyAlignment="1">
      <alignment horizontal="right"/>
    </xf>
    <xf numFmtId="56" fontId="6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topLeftCell="A4" workbookViewId="0">
      <selection activeCell="I18" sqref="I18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44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43983</v>
      </c>
      <c r="B3" s="5" t="s">
        <v>46</v>
      </c>
      <c r="C3" s="34"/>
      <c r="D3" s="34"/>
      <c r="E3" s="34"/>
      <c r="F3" s="34"/>
      <c r="G3" s="34"/>
      <c r="H3" s="34"/>
      <c r="I3" s="34">
        <v>500000</v>
      </c>
      <c r="J3" s="34">
        <f>C3+D3+E3+F3-G3-H3-I3</f>
        <v>-500000</v>
      </c>
      <c r="K3" s="35"/>
      <c r="L3" s="35"/>
    </row>
    <row r="4" spans="1:13" ht="23.25" customHeight="1" x14ac:dyDescent="0.15">
      <c r="A4" s="4">
        <v>43984</v>
      </c>
      <c r="B4" s="5" t="s">
        <v>6</v>
      </c>
      <c r="C4" s="34"/>
      <c r="D4" s="34"/>
      <c r="E4" s="34"/>
      <c r="F4" s="34"/>
      <c r="G4" s="34"/>
      <c r="H4" s="34"/>
      <c r="I4" s="34"/>
      <c r="J4" s="34">
        <f>J3+C4+D4+E4+F4-G4-H4-I4</f>
        <v>-500000</v>
      </c>
      <c r="K4" s="35"/>
      <c r="L4" s="35"/>
    </row>
    <row r="5" spans="1:13" ht="23.25" customHeight="1" x14ac:dyDescent="0.15">
      <c r="A5" s="4">
        <v>43985</v>
      </c>
      <c r="B5" s="5" t="s">
        <v>0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-500000</v>
      </c>
      <c r="K5" s="35"/>
      <c r="L5" s="35"/>
    </row>
    <row r="6" spans="1:13" ht="23.25" customHeight="1" x14ac:dyDescent="0.15">
      <c r="A6" s="4">
        <v>43986</v>
      </c>
      <c r="B6" s="5" t="s">
        <v>1</v>
      </c>
      <c r="C6" s="34"/>
      <c r="D6" s="34"/>
      <c r="E6" s="34"/>
      <c r="F6" s="34"/>
      <c r="G6" s="34"/>
      <c r="H6" s="34"/>
      <c r="I6" s="34"/>
      <c r="J6" s="34">
        <f t="shared" si="0"/>
        <v>-500000</v>
      </c>
      <c r="K6" s="35"/>
      <c r="L6" s="35"/>
    </row>
    <row r="7" spans="1:13" ht="23.25" customHeight="1" x14ac:dyDescent="0.15">
      <c r="A7" s="4">
        <v>43987</v>
      </c>
      <c r="B7" s="7" t="s">
        <v>2</v>
      </c>
      <c r="C7" s="34"/>
      <c r="D7" s="8"/>
      <c r="E7" s="8"/>
      <c r="F7" s="34"/>
      <c r="G7" s="34"/>
      <c r="H7" s="34"/>
      <c r="I7" s="34"/>
      <c r="J7" s="34">
        <f t="shared" si="0"/>
        <v>-500000</v>
      </c>
      <c r="K7" s="35"/>
      <c r="L7" s="35"/>
    </row>
    <row r="8" spans="1:13" ht="23.25" customHeight="1" x14ac:dyDescent="0.15">
      <c r="A8" s="4">
        <v>43988</v>
      </c>
      <c r="B8" s="7" t="s">
        <v>3</v>
      </c>
      <c r="C8" s="34"/>
      <c r="D8" s="34"/>
      <c r="E8" s="34"/>
      <c r="F8" s="34"/>
      <c r="G8" s="34"/>
      <c r="H8" s="34"/>
      <c r="I8" s="34"/>
      <c r="J8" s="34">
        <f t="shared" si="0"/>
        <v>-500000</v>
      </c>
      <c r="K8" s="35"/>
      <c r="L8" s="35"/>
    </row>
    <row r="9" spans="1:13" ht="23.25" customHeight="1" x14ac:dyDescent="0.15">
      <c r="A9" s="39">
        <v>43989</v>
      </c>
      <c r="B9" s="40" t="s">
        <v>4</v>
      </c>
      <c r="C9" s="41"/>
      <c r="D9" s="41"/>
      <c r="E9" s="41"/>
      <c r="F9" s="41"/>
      <c r="G9" s="41"/>
      <c r="H9" s="41"/>
      <c r="I9" s="41"/>
      <c r="J9" s="41">
        <f t="shared" si="0"/>
        <v>-500000</v>
      </c>
      <c r="K9" s="42"/>
      <c r="L9" s="42"/>
    </row>
    <row r="10" spans="1:13" ht="23.25" customHeight="1" x14ac:dyDescent="0.15">
      <c r="A10" s="4">
        <v>43990</v>
      </c>
      <c r="B10" s="5" t="s">
        <v>5</v>
      </c>
      <c r="C10" s="34"/>
      <c r="D10" s="34"/>
      <c r="E10" s="34"/>
      <c r="F10" s="34"/>
      <c r="G10" s="34"/>
      <c r="H10" s="34"/>
      <c r="I10" s="34"/>
      <c r="J10" s="34">
        <f t="shared" si="0"/>
        <v>-500000</v>
      </c>
      <c r="K10" s="35"/>
      <c r="L10" s="35"/>
    </row>
    <row r="11" spans="1:13" ht="23.25" customHeight="1" x14ac:dyDescent="0.15">
      <c r="A11" s="4">
        <v>43991</v>
      </c>
      <c r="B11" s="5" t="s">
        <v>6</v>
      </c>
      <c r="C11" s="34"/>
      <c r="D11" s="34"/>
      <c r="E11" s="34"/>
      <c r="F11" s="34"/>
      <c r="G11" s="34"/>
      <c r="H11" s="34"/>
      <c r="I11" s="34"/>
      <c r="J11" s="34">
        <f t="shared" si="0"/>
        <v>-500000</v>
      </c>
      <c r="K11" s="35"/>
      <c r="L11" s="35"/>
    </row>
    <row r="12" spans="1:13" ht="23.25" customHeight="1" x14ac:dyDescent="0.15">
      <c r="A12" s="4">
        <v>43992</v>
      </c>
      <c r="B12" s="5" t="s">
        <v>0</v>
      </c>
      <c r="C12" s="34"/>
      <c r="D12" s="34"/>
      <c r="E12" s="34"/>
      <c r="F12" s="34"/>
      <c r="G12" s="34"/>
      <c r="H12" s="34"/>
      <c r="I12" s="34"/>
      <c r="J12" s="34">
        <f t="shared" si="0"/>
        <v>-500000</v>
      </c>
      <c r="K12" s="35"/>
      <c r="L12" s="35"/>
      <c r="M12" s="30"/>
    </row>
    <row r="13" spans="1:13" ht="23.25" customHeight="1" x14ac:dyDescent="0.15">
      <c r="A13" s="4">
        <v>43993</v>
      </c>
      <c r="B13" s="5" t="s">
        <v>1</v>
      </c>
      <c r="C13" s="34"/>
      <c r="D13" s="34"/>
      <c r="E13" s="34"/>
      <c r="F13" s="34"/>
      <c r="G13" s="34"/>
      <c r="H13" s="34"/>
      <c r="I13" s="34"/>
      <c r="J13" s="34">
        <f t="shared" si="0"/>
        <v>-500000</v>
      </c>
      <c r="K13" s="35"/>
      <c r="L13" s="35"/>
    </row>
    <row r="14" spans="1:13" ht="23.25" customHeight="1" x14ac:dyDescent="0.15">
      <c r="A14" s="4">
        <v>43994</v>
      </c>
      <c r="B14" s="7" t="s">
        <v>2</v>
      </c>
      <c r="C14" s="34"/>
      <c r="D14" s="34"/>
      <c r="E14" s="34"/>
      <c r="F14" s="34"/>
      <c r="G14" s="34"/>
      <c r="H14" s="34"/>
      <c r="I14" s="34"/>
      <c r="J14" s="34">
        <f t="shared" si="0"/>
        <v>-500000</v>
      </c>
      <c r="K14" s="35"/>
      <c r="L14" s="35"/>
    </row>
    <row r="15" spans="1:13" ht="23.25" customHeight="1" x14ac:dyDescent="0.15">
      <c r="A15" s="4">
        <v>43995</v>
      </c>
      <c r="B15" s="7" t="s">
        <v>3</v>
      </c>
      <c r="C15" s="34"/>
      <c r="D15" s="8"/>
      <c r="E15" s="8"/>
      <c r="F15" s="34"/>
      <c r="G15" s="34"/>
      <c r="H15" s="34"/>
      <c r="I15" s="34"/>
      <c r="J15" s="34">
        <f t="shared" si="0"/>
        <v>-500000</v>
      </c>
      <c r="K15" s="35"/>
      <c r="L15" s="35"/>
    </row>
    <row r="16" spans="1:13" ht="23.25" customHeight="1" x14ac:dyDescent="0.15">
      <c r="A16" s="39">
        <v>43996</v>
      </c>
      <c r="B16" s="40" t="s">
        <v>4</v>
      </c>
      <c r="C16" s="41"/>
      <c r="D16" s="41"/>
      <c r="E16" s="41"/>
      <c r="F16" s="41"/>
      <c r="G16" s="41"/>
      <c r="H16" s="41"/>
      <c r="I16" s="41">
        <v>500000</v>
      </c>
      <c r="J16" s="41">
        <f t="shared" si="0"/>
        <v>-1000000</v>
      </c>
      <c r="K16" s="42"/>
      <c r="L16" s="42"/>
    </row>
    <row r="17" spans="1:12" ht="23.25" customHeight="1" x14ac:dyDescent="0.15">
      <c r="A17" s="4">
        <v>43997</v>
      </c>
      <c r="B17" s="5" t="s">
        <v>5</v>
      </c>
      <c r="C17" s="8"/>
      <c r="D17" s="34"/>
      <c r="E17" s="34"/>
      <c r="F17" s="34"/>
      <c r="G17" s="34"/>
      <c r="H17" s="34"/>
      <c r="I17" s="34"/>
      <c r="J17" s="34">
        <f t="shared" si="0"/>
        <v>-1000000</v>
      </c>
      <c r="K17" s="35"/>
      <c r="L17" s="35"/>
    </row>
    <row r="18" spans="1:12" ht="23.25" customHeight="1" x14ac:dyDescent="0.15">
      <c r="A18" s="4">
        <v>43998</v>
      </c>
      <c r="B18" s="5" t="s">
        <v>6</v>
      </c>
      <c r="C18" s="34"/>
      <c r="D18" s="34"/>
      <c r="E18" s="34"/>
      <c r="F18" s="34"/>
      <c r="G18" s="34"/>
      <c r="H18" s="34"/>
      <c r="I18" s="34"/>
      <c r="J18" s="34">
        <f t="shared" si="0"/>
        <v>-1000000</v>
      </c>
      <c r="K18" s="35"/>
      <c r="L18" s="35"/>
    </row>
    <row r="19" spans="1:12" ht="23.25" customHeight="1" x14ac:dyDescent="0.15">
      <c r="A19" s="4">
        <v>43999</v>
      </c>
      <c r="B19" s="5" t="s">
        <v>0</v>
      </c>
      <c r="C19" s="8"/>
      <c r="D19" s="8"/>
      <c r="E19" s="8"/>
      <c r="F19" s="34"/>
      <c r="G19" s="34"/>
      <c r="H19" s="34"/>
      <c r="I19" s="34"/>
      <c r="J19" s="34">
        <f t="shared" si="0"/>
        <v>-1000000</v>
      </c>
      <c r="K19" s="35"/>
      <c r="L19" s="35"/>
    </row>
    <row r="20" spans="1:12" ht="23.25" customHeight="1" x14ac:dyDescent="0.15">
      <c r="A20" s="4">
        <v>44000</v>
      </c>
      <c r="B20" s="5" t="s">
        <v>1</v>
      </c>
      <c r="C20" s="34"/>
      <c r="D20" s="34"/>
      <c r="E20" s="34"/>
      <c r="F20" s="34"/>
      <c r="G20" s="34"/>
      <c r="H20" s="34"/>
      <c r="I20" s="34"/>
      <c r="J20" s="34">
        <f t="shared" si="0"/>
        <v>-1000000</v>
      </c>
      <c r="K20" s="35"/>
      <c r="L20" s="35"/>
    </row>
    <row r="21" spans="1:12" ht="23.25" customHeight="1" x14ac:dyDescent="0.15">
      <c r="A21" s="4">
        <v>44001</v>
      </c>
      <c r="B21" s="7" t="s">
        <v>2</v>
      </c>
      <c r="C21" s="8"/>
      <c r="D21" s="34"/>
      <c r="E21" s="34"/>
      <c r="F21" s="34"/>
      <c r="G21" s="34"/>
      <c r="H21" s="34"/>
      <c r="I21" s="34"/>
      <c r="J21" s="34">
        <f t="shared" si="0"/>
        <v>-1000000</v>
      </c>
      <c r="K21" s="35"/>
      <c r="L21" s="35"/>
    </row>
    <row r="22" spans="1:12" ht="23.25" customHeight="1" x14ac:dyDescent="0.15">
      <c r="A22" s="4">
        <v>44002</v>
      </c>
      <c r="B22" s="7" t="s">
        <v>3</v>
      </c>
      <c r="C22" s="34"/>
      <c r="D22" s="34"/>
      <c r="E22" s="34"/>
      <c r="F22" s="34"/>
      <c r="G22" s="34"/>
      <c r="H22" s="34"/>
      <c r="I22" s="34"/>
      <c r="J22" s="34">
        <f t="shared" si="0"/>
        <v>-1000000</v>
      </c>
      <c r="K22" s="35"/>
      <c r="L22" s="35"/>
    </row>
    <row r="23" spans="1:12" ht="23.25" customHeight="1" x14ac:dyDescent="0.15">
      <c r="A23" s="39">
        <v>44003</v>
      </c>
      <c r="B23" s="40" t="s">
        <v>4</v>
      </c>
      <c r="C23" s="41"/>
      <c r="D23" s="41"/>
      <c r="E23" s="41"/>
      <c r="F23" s="41"/>
      <c r="G23" s="41"/>
      <c r="H23" s="41"/>
      <c r="I23" s="41"/>
      <c r="J23" s="41">
        <f t="shared" si="0"/>
        <v>-1000000</v>
      </c>
      <c r="K23" s="42"/>
      <c r="L23" s="42"/>
    </row>
    <row r="24" spans="1:12" ht="23.25" customHeight="1" x14ac:dyDescent="0.15">
      <c r="A24" s="4">
        <v>44004</v>
      </c>
      <c r="B24" s="5" t="s">
        <v>5</v>
      </c>
      <c r="C24" s="34"/>
      <c r="D24" s="34"/>
      <c r="E24" s="34"/>
      <c r="F24" s="34"/>
      <c r="G24" s="34"/>
      <c r="H24" s="34"/>
      <c r="I24" s="34"/>
      <c r="J24" s="34">
        <f t="shared" si="0"/>
        <v>-1000000</v>
      </c>
      <c r="K24" s="35"/>
      <c r="L24" s="35"/>
    </row>
    <row r="25" spans="1:12" ht="23.25" customHeight="1" x14ac:dyDescent="0.15">
      <c r="A25" s="4">
        <v>44005</v>
      </c>
      <c r="B25" s="5" t="s">
        <v>6</v>
      </c>
      <c r="C25" s="34"/>
      <c r="D25" s="8"/>
      <c r="E25" s="8"/>
      <c r="F25" s="34"/>
      <c r="G25" s="34"/>
      <c r="H25" s="34"/>
      <c r="I25" s="34"/>
      <c r="J25" s="34">
        <f t="shared" si="0"/>
        <v>-1000000</v>
      </c>
      <c r="K25" s="35"/>
      <c r="L25" s="35"/>
    </row>
    <row r="26" spans="1:12" ht="23.25" customHeight="1" x14ac:dyDescent="0.15">
      <c r="A26" s="4">
        <v>44006</v>
      </c>
      <c r="B26" s="5" t="s">
        <v>0</v>
      </c>
      <c r="C26" s="34"/>
      <c r="D26" s="34"/>
      <c r="E26" s="34"/>
      <c r="F26" s="34"/>
      <c r="G26" s="34"/>
      <c r="H26" s="34"/>
      <c r="I26" s="34"/>
      <c r="J26" s="34">
        <f t="shared" si="0"/>
        <v>-1000000</v>
      </c>
      <c r="K26" s="35"/>
      <c r="L26" s="35"/>
    </row>
    <row r="27" spans="1:12" ht="23.25" customHeight="1" x14ac:dyDescent="0.15">
      <c r="A27" s="4">
        <v>44007</v>
      </c>
      <c r="B27" s="5" t="s">
        <v>1</v>
      </c>
      <c r="C27" s="34"/>
      <c r="D27" s="34"/>
      <c r="E27" s="34"/>
      <c r="F27" s="34"/>
      <c r="G27" s="34"/>
      <c r="H27" s="34"/>
      <c r="I27" s="34"/>
      <c r="J27" s="34">
        <f t="shared" si="0"/>
        <v>-1000000</v>
      </c>
      <c r="K27" s="35"/>
      <c r="L27" s="35"/>
    </row>
    <row r="28" spans="1:12" ht="23.25" customHeight="1" x14ac:dyDescent="0.15">
      <c r="A28" s="4">
        <v>44008</v>
      </c>
      <c r="B28" s="7" t="s">
        <v>2</v>
      </c>
      <c r="C28" s="8"/>
      <c r="D28" s="34"/>
      <c r="E28" s="34"/>
      <c r="F28" s="34"/>
      <c r="G28" s="34"/>
      <c r="H28" s="34"/>
      <c r="I28" s="34"/>
      <c r="J28" s="34">
        <f t="shared" si="0"/>
        <v>-1000000</v>
      </c>
      <c r="K28" s="35"/>
      <c r="L28" s="35"/>
    </row>
    <row r="29" spans="1:12" ht="23.25" customHeight="1" x14ac:dyDescent="0.15">
      <c r="A29" s="4">
        <v>44009</v>
      </c>
      <c r="B29" s="7" t="s">
        <v>3</v>
      </c>
      <c r="C29" s="34"/>
      <c r="D29" s="34"/>
      <c r="E29" s="34"/>
      <c r="F29" s="34"/>
      <c r="G29" s="34"/>
      <c r="H29" s="34"/>
      <c r="I29" s="34"/>
      <c r="J29" s="34">
        <f t="shared" si="0"/>
        <v>-1000000</v>
      </c>
      <c r="K29" s="35"/>
      <c r="L29" s="35"/>
    </row>
    <row r="30" spans="1:12" ht="23.25" customHeight="1" x14ac:dyDescent="0.15">
      <c r="A30" s="39">
        <v>44010</v>
      </c>
      <c r="B30" s="40" t="s">
        <v>4</v>
      </c>
      <c r="C30" s="43"/>
      <c r="D30" s="41"/>
      <c r="E30" s="41"/>
      <c r="F30" s="41"/>
      <c r="G30" s="41"/>
      <c r="H30" s="41"/>
      <c r="I30" s="41"/>
      <c r="J30" s="41">
        <f t="shared" si="0"/>
        <v>-1000000</v>
      </c>
      <c r="K30" s="42"/>
      <c r="L30" s="42"/>
    </row>
    <row r="31" spans="1:12" ht="23.25" customHeight="1" x14ac:dyDescent="0.15">
      <c r="A31" s="4">
        <v>44011</v>
      </c>
      <c r="B31" s="5" t="s">
        <v>5</v>
      </c>
      <c r="C31" s="34"/>
      <c r="D31" s="34"/>
      <c r="E31" s="34"/>
      <c r="F31" s="34"/>
      <c r="G31" s="34"/>
      <c r="H31" s="34"/>
      <c r="I31" s="34"/>
      <c r="J31" s="34">
        <f t="shared" si="0"/>
        <v>-1000000</v>
      </c>
      <c r="K31" s="35"/>
      <c r="L31" s="35"/>
    </row>
    <row r="32" spans="1:12" ht="23.25" customHeight="1" x14ac:dyDescent="0.15">
      <c r="A32" s="4">
        <v>44012</v>
      </c>
      <c r="B32" s="5" t="s">
        <v>6</v>
      </c>
      <c r="C32" s="34"/>
      <c r="D32" s="34"/>
      <c r="E32" s="34"/>
      <c r="F32" s="34"/>
      <c r="G32" s="34"/>
      <c r="H32" s="34"/>
      <c r="I32" s="34"/>
      <c r="J32" s="34">
        <f t="shared" si="0"/>
        <v>-1000000</v>
      </c>
      <c r="K32" s="35"/>
      <c r="L32" s="35"/>
    </row>
    <row r="33" spans="1:12" ht="23.25" customHeight="1" x14ac:dyDescent="0.15">
      <c r="A33" s="4"/>
      <c r="B33" s="7"/>
      <c r="C33" s="34"/>
      <c r="D33" s="34"/>
      <c r="E33" s="34"/>
      <c r="F33" s="34"/>
      <c r="G33" s="34">
        <f>G48</f>
        <v>0</v>
      </c>
      <c r="H33" s="34"/>
      <c r="I33" s="34"/>
      <c r="J33" s="34">
        <f>J32+C33+D33+E33+F33-G33-H33-I33</f>
        <v>-1000000</v>
      </c>
      <c r="K33" s="35"/>
      <c r="L33" s="35"/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0</v>
      </c>
      <c r="F34" s="37">
        <f t="shared" ref="F34" si="1">SUM(F3:F33)</f>
        <v>0</v>
      </c>
      <c r="G34" s="37">
        <f>SUM(G3:G33)</f>
        <v>0</v>
      </c>
      <c r="H34" s="37">
        <f>SUM(H3:H33)</f>
        <v>0</v>
      </c>
      <c r="I34" s="37">
        <f>SUM(I3:I33)</f>
        <v>1000000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-8550000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7550000</v>
      </c>
      <c r="K36" s="32" t="s">
        <v>36</v>
      </c>
      <c r="L36" s="33">
        <f>J36</f>
        <v>7550000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0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0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0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tabSelected="1" topLeftCell="A31" workbookViewId="0">
      <selection activeCell="J36" sqref="J36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45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44256</v>
      </c>
      <c r="B3" s="5" t="s">
        <v>46</v>
      </c>
      <c r="C3" s="34"/>
      <c r="D3" s="34"/>
      <c r="E3" s="34"/>
      <c r="F3" s="34"/>
      <c r="G3" s="34"/>
      <c r="H3" s="34"/>
      <c r="I3" s="34"/>
      <c r="J3" s="34">
        <f>C3+D3+E3+F3-G3-H3-I3</f>
        <v>0</v>
      </c>
      <c r="K3" s="35"/>
      <c r="L3" s="35"/>
    </row>
    <row r="4" spans="1:13" ht="23.25" customHeight="1" x14ac:dyDescent="0.15">
      <c r="A4" s="4">
        <v>44257</v>
      </c>
      <c r="B4" s="5" t="s">
        <v>6</v>
      </c>
      <c r="C4" s="34"/>
      <c r="D4" s="34"/>
      <c r="E4" s="34"/>
      <c r="F4" s="34"/>
      <c r="G4" s="34">
        <v>0</v>
      </c>
      <c r="H4" s="34"/>
      <c r="I4" s="34"/>
      <c r="J4" s="34">
        <f>J3+C4+D4+E4+F4-G4-H4-I4</f>
        <v>0</v>
      </c>
      <c r="K4" s="35"/>
      <c r="L4" s="35" t="s">
        <v>35</v>
      </c>
    </row>
    <row r="5" spans="1:13" ht="23.25" customHeight="1" x14ac:dyDescent="0.15">
      <c r="A5" s="4">
        <v>44258</v>
      </c>
      <c r="B5" s="5" t="s">
        <v>0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0</v>
      </c>
      <c r="K5" s="35"/>
      <c r="L5" s="35"/>
    </row>
    <row r="6" spans="1:13" ht="23.25" customHeight="1" x14ac:dyDescent="0.15">
      <c r="A6" s="4">
        <v>44259</v>
      </c>
      <c r="B6" s="5" t="s">
        <v>1</v>
      </c>
      <c r="C6" s="34"/>
      <c r="D6" s="34"/>
      <c r="E6" s="34"/>
      <c r="F6" s="34"/>
      <c r="G6" s="34"/>
      <c r="H6" s="34"/>
      <c r="I6" s="34"/>
      <c r="J6" s="34">
        <f t="shared" si="0"/>
        <v>0</v>
      </c>
      <c r="K6" s="35"/>
      <c r="L6" s="35"/>
    </row>
    <row r="7" spans="1:13" ht="23.25" customHeight="1" x14ac:dyDescent="0.15">
      <c r="A7" s="4">
        <v>44260</v>
      </c>
      <c r="B7" s="7" t="s">
        <v>2</v>
      </c>
      <c r="C7" s="34"/>
      <c r="D7" s="8"/>
      <c r="E7" s="8"/>
      <c r="F7" s="34"/>
      <c r="G7" s="34"/>
      <c r="H7" s="34"/>
      <c r="I7" s="34"/>
      <c r="J7" s="34">
        <f t="shared" si="0"/>
        <v>0</v>
      </c>
      <c r="K7" s="35"/>
      <c r="L7" s="35"/>
    </row>
    <row r="8" spans="1:13" ht="23.25" customHeight="1" x14ac:dyDescent="0.15">
      <c r="A8" s="4">
        <v>44261</v>
      </c>
      <c r="B8" s="7" t="s">
        <v>3</v>
      </c>
      <c r="C8" s="34"/>
      <c r="D8" s="34"/>
      <c r="E8" s="34"/>
      <c r="F8" s="34"/>
      <c r="G8" s="34"/>
      <c r="H8" s="34"/>
      <c r="I8" s="34"/>
      <c r="J8" s="34">
        <f t="shared" si="0"/>
        <v>0</v>
      </c>
      <c r="K8" s="35"/>
      <c r="L8" s="35"/>
    </row>
    <row r="9" spans="1:13" ht="23.25" customHeight="1" x14ac:dyDescent="0.15">
      <c r="A9" s="39">
        <v>44262</v>
      </c>
      <c r="B9" s="40" t="s">
        <v>4</v>
      </c>
      <c r="C9" s="41"/>
      <c r="D9" s="41"/>
      <c r="E9" s="41">
        <v>533713</v>
      </c>
      <c r="F9" s="41"/>
      <c r="G9" s="41"/>
      <c r="H9" s="41"/>
      <c r="I9" s="41"/>
      <c r="J9" s="41">
        <f t="shared" si="0"/>
        <v>533713</v>
      </c>
      <c r="K9" s="42"/>
      <c r="L9" s="42"/>
    </row>
    <row r="10" spans="1:13" ht="23.25" customHeight="1" x14ac:dyDescent="0.15">
      <c r="A10" s="4">
        <v>44263</v>
      </c>
      <c r="B10" s="5" t="s">
        <v>5</v>
      </c>
      <c r="C10" s="34"/>
      <c r="D10" s="34"/>
      <c r="E10" s="34"/>
      <c r="F10" s="34"/>
      <c r="G10" s="34"/>
      <c r="H10" s="34"/>
      <c r="I10" s="34"/>
      <c r="J10" s="34">
        <f t="shared" si="0"/>
        <v>533713</v>
      </c>
      <c r="K10" s="35"/>
      <c r="L10" s="35"/>
    </row>
    <row r="11" spans="1:13" ht="23.25" customHeight="1" x14ac:dyDescent="0.15">
      <c r="A11" s="4">
        <v>44264</v>
      </c>
      <c r="B11" s="5" t="s">
        <v>6</v>
      </c>
      <c r="C11" s="34"/>
      <c r="D11" s="34"/>
      <c r="E11" s="34"/>
      <c r="F11" s="34"/>
      <c r="G11" s="34"/>
      <c r="H11" s="34"/>
      <c r="I11" s="34"/>
      <c r="J11" s="34">
        <f t="shared" si="0"/>
        <v>533713</v>
      </c>
      <c r="K11" s="35"/>
      <c r="L11" s="35"/>
    </row>
    <row r="12" spans="1:13" ht="23.25" customHeight="1" x14ac:dyDescent="0.15">
      <c r="A12" s="4">
        <v>44265</v>
      </c>
      <c r="B12" s="5" t="s">
        <v>0</v>
      </c>
      <c r="C12" s="34"/>
      <c r="D12" s="34"/>
      <c r="E12" s="34"/>
      <c r="F12" s="34"/>
      <c r="G12" s="34">
        <v>17256</v>
      </c>
      <c r="H12" s="34"/>
      <c r="I12" s="34"/>
      <c r="J12" s="34">
        <f t="shared" si="0"/>
        <v>516457</v>
      </c>
      <c r="K12" s="35" t="s">
        <v>58</v>
      </c>
      <c r="L12" s="35" t="s">
        <v>31</v>
      </c>
      <c r="M12" s="30"/>
    </row>
    <row r="13" spans="1:13" ht="23.25" customHeight="1" x14ac:dyDescent="0.15">
      <c r="A13" s="4">
        <v>44266</v>
      </c>
      <c r="B13" s="5" t="s">
        <v>1</v>
      </c>
      <c r="C13" s="34"/>
      <c r="D13" s="34"/>
      <c r="E13" s="34"/>
      <c r="F13" s="34"/>
      <c r="G13" s="34"/>
      <c r="H13" s="34"/>
      <c r="I13" s="34"/>
      <c r="J13" s="34">
        <f t="shared" si="0"/>
        <v>516457</v>
      </c>
      <c r="K13" s="35" t="s">
        <v>12</v>
      </c>
      <c r="L13" s="35"/>
    </row>
    <row r="14" spans="1:13" ht="23.25" customHeight="1" x14ac:dyDescent="0.15">
      <c r="A14" s="4">
        <v>44267</v>
      </c>
      <c r="B14" s="7" t="s">
        <v>2</v>
      </c>
      <c r="C14" s="34"/>
      <c r="D14" s="34"/>
      <c r="E14" s="34"/>
      <c r="F14" s="34"/>
      <c r="G14" s="34"/>
      <c r="H14" s="34"/>
      <c r="I14" s="34"/>
      <c r="J14" s="34">
        <f t="shared" si="0"/>
        <v>516457</v>
      </c>
      <c r="K14" s="35"/>
      <c r="L14" s="35"/>
    </row>
    <row r="15" spans="1:13" ht="23.25" customHeight="1" x14ac:dyDescent="0.15">
      <c r="A15" s="4">
        <v>44268</v>
      </c>
      <c r="B15" s="7" t="s">
        <v>3</v>
      </c>
      <c r="C15" s="34"/>
      <c r="D15" s="8"/>
      <c r="E15" s="8"/>
      <c r="F15" s="34"/>
      <c r="G15" s="34"/>
      <c r="H15" s="34"/>
      <c r="I15" s="34"/>
      <c r="J15" s="34">
        <f t="shared" si="0"/>
        <v>516457</v>
      </c>
      <c r="K15" s="35"/>
      <c r="L15" s="35"/>
    </row>
    <row r="16" spans="1:13" ht="23.25" customHeight="1" x14ac:dyDescent="0.15">
      <c r="A16" s="4">
        <v>44269</v>
      </c>
      <c r="B16" s="5" t="s">
        <v>4</v>
      </c>
      <c r="C16" s="34"/>
      <c r="D16" s="34"/>
      <c r="E16" s="34"/>
      <c r="F16" s="34"/>
      <c r="G16" s="34"/>
      <c r="H16" s="34"/>
      <c r="I16" s="34"/>
      <c r="J16" s="34">
        <f t="shared" si="0"/>
        <v>516457</v>
      </c>
      <c r="K16" s="35"/>
      <c r="L16" s="35"/>
    </row>
    <row r="17" spans="1:12" ht="23.25" customHeight="1" x14ac:dyDescent="0.15">
      <c r="A17" s="4">
        <v>44270</v>
      </c>
      <c r="B17" s="5" t="s">
        <v>5</v>
      </c>
      <c r="C17" s="8"/>
      <c r="D17" s="34"/>
      <c r="E17" s="34"/>
      <c r="F17" s="34">
        <v>39883</v>
      </c>
      <c r="G17" s="34"/>
      <c r="H17" s="34"/>
      <c r="I17" s="34"/>
      <c r="J17" s="34">
        <f t="shared" si="0"/>
        <v>556340</v>
      </c>
      <c r="K17" s="35" t="s">
        <v>59</v>
      </c>
      <c r="L17" s="35"/>
    </row>
    <row r="18" spans="1:12" ht="23.25" customHeight="1" x14ac:dyDescent="0.15">
      <c r="A18" s="4">
        <v>44271</v>
      </c>
      <c r="B18" s="5" t="s">
        <v>6</v>
      </c>
      <c r="C18" s="34"/>
      <c r="D18" s="34"/>
      <c r="E18" s="34"/>
      <c r="F18" s="34"/>
      <c r="G18" s="34"/>
      <c r="H18" s="34"/>
      <c r="I18" s="34"/>
      <c r="J18" s="34">
        <f t="shared" si="0"/>
        <v>556340</v>
      </c>
      <c r="K18" s="35"/>
      <c r="L18" s="35"/>
    </row>
    <row r="19" spans="1:12" ht="23.25" customHeight="1" x14ac:dyDescent="0.15">
      <c r="A19" s="4">
        <v>44272</v>
      </c>
      <c r="B19" s="5" t="s">
        <v>0</v>
      </c>
      <c r="C19" s="8"/>
      <c r="D19" s="8"/>
      <c r="E19" s="8"/>
      <c r="F19" s="34"/>
      <c r="G19" s="34"/>
      <c r="H19" s="34"/>
      <c r="I19" s="34"/>
      <c r="J19" s="34">
        <f t="shared" si="0"/>
        <v>556340</v>
      </c>
      <c r="K19" s="35"/>
      <c r="L19" s="35" t="s">
        <v>38</v>
      </c>
    </row>
    <row r="20" spans="1:12" ht="23.25" customHeight="1" x14ac:dyDescent="0.15">
      <c r="A20" s="4">
        <v>44273</v>
      </c>
      <c r="B20" s="5" t="s">
        <v>1</v>
      </c>
      <c r="C20" s="34"/>
      <c r="D20" s="34"/>
      <c r="E20" s="34"/>
      <c r="F20" s="34"/>
      <c r="G20" s="34"/>
      <c r="H20" s="34"/>
      <c r="I20" s="34"/>
      <c r="J20" s="34">
        <f t="shared" si="0"/>
        <v>556340</v>
      </c>
      <c r="K20" s="35"/>
      <c r="L20" s="35"/>
    </row>
    <row r="21" spans="1:12" ht="23.25" customHeight="1" x14ac:dyDescent="0.15">
      <c r="A21" s="4">
        <v>44274</v>
      </c>
      <c r="B21" s="7" t="s">
        <v>2</v>
      </c>
      <c r="C21" s="8"/>
      <c r="D21" s="34"/>
      <c r="E21" s="34"/>
      <c r="F21" s="34"/>
      <c r="G21" s="34"/>
      <c r="H21" s="34"/>
      <c r="I21" s="34"/>
      <c r="J21" s="34">
        <f t="shared" si="0"/>
        <v>556340</v>
      </c>
      <c r="K21" s="35"/>
      <c r="L21" s="35" t="s">
        <v>23</v>
      </c>
    </row>
    <row r="22" spans="1:12" ht="23.25" customHeight="1" x14ac:dyDescent="0.15">
      <c r="A22" s="4">
        <v>44275</v>
      </c>
      <c r="B22" s="7" t="s">
        <v>3</v>
      </c>
      <c r="C22" s="34"/>
      <c r="D22" s="34"/>
      <c r="E22" s="34"/>
      <c r="F22" s="34"/>
      <c r="G22" s="34">
        <v>666862</v>
      </c>
      <c r="H22" s="34"/>
      <c r="I22" s="34"/>
      <c r="J22" s="34">
        <f t="shared" si="0"/>
        <v>-110522</v>
      </c>
      <c r="K22" s="35"/>
      <c r="L22" s="35" t="s">
        <v>33</v>
      </c>
    </row>
    <row r="23" spans="1:12" ht="23.25" customHeight="1" x14ac:dyDescent="0.15">
      <c r="A23" s="4">
        <v>44276</v>
      </c>
      <c r="B23" s="7" t="s">
        <v>4</v>
      </c>
      <c r="C23" s="34"/>
      <c r="D23" s="34"/>
      <c r="E23" s="34"/>
      <c r="F23" s="34"/>
      <c r="G23" s="34"/>
      <c r="H23" s="34"/>
      <c r="I23" s="34"/>
      <c r="J23" s="34">
        <f t="shared" si="0"/>
        <v>-110522</v>
      </c>
      <c r="K23" s="35"/>
      <c r="L23" s="35"/>
    </row>
    <row r="24" spans="1:12" ht="23.25" customHeight="1" x14ac:dyDescent="0.15">
      <c r="A24" s="4">
        <v>44277</v>
      </c>
      <c r="B24" s="5" t="s">
        <v>5</v>
      </c>
      <c r="C24" s="34"/>
      <c r="D24" s="34"/>
      <c r="E24" s="34"/>
      <c r="F24" s="34"/>
      <c r="G24" s="34">
        <v>24224</v>
      </c>
      <c r="H24" s="34"/>
      <c r="I24" s="34"/>
      <c r="J24" s="34">
        <f t="shared" si="0"/>
        <v>-134746</v>
      </c>
      <c r="K24" s="35"/>
      <c r="L24" s="35" t="s">
        <v>65</v>
      </c>
    </row>
    <row r="25" spans="1:12" ht="23.25" customHeight="1" x14ac:dyDescent="0.15">
      <c r="A25" s="4">
        <v>44278</v>
      </c>
      <c r="B25" s="5" t="s">
        <v>6</v>
      </c>
      <c r="C25" s="34"/>
      <c r="D25" s="8"/>
      <c r="E25" s="8"/>
      <c r="F25" s="34"/>
      <c r="G25" s="34"/>
      <c r="H25" s="34"/>
      <c r="I25" s="34"/>
      <c r="J25" s="34">
        <f t="shared" si="0"/>
        <v>-134746</v>
      </c>
      <c r="K25" s="35"/>
      <c r="L25" s="35" t="s">
        <v>69</v>
      </c>
    </row>
    <row r="26" spans="1:12" ht="23.25" customHeight="1" x14ac:dyDescent="0.15">
      <c r="A26" s="4">
        <v>44279</v>
      </c>
      <c r="B26" s="5" t="s">
        <v>0</v>
      </c>
      <c r="C26" s="34"/>
      <c r="D26" s="34"/>
      <c r="E26" s="34"/>
      <c r="F26" s="34"/>
      <c r="G26" s="34"/>
      <c r="H26" s="34"/>
      <c r="I26" s="34"/>
      <c r="J26" s="34">
        <f t="shared" si="0"/>
        <v>-134746</v>
      </c>
      <c r="K26" s="35"/>
      <c r="L26" s="35"/>
    </row>
    <row r="27" spans="1:12" ht="23.25" customHeight="1" x14ac:dyDescent="0.15">
      <c r="A27" s="4">
        <v>44280</v>
      </c>
      <c r="B27" s="5" t="s">
        <v>1</v>
      </c>
      <c r="C27" s="34"/>
      <c r="D27" s="34"/>
      <c r="E27" s="34"/>
      <c r="F27" s="34"/>
      <c r="G27" s="34">
        <v>22000</v>
      </c>
      <c r="H27" s="34"/>
      <c r="I27" s="34"/>
      <c r="J27" s="34">
        <f t="shared" si="0"/>
        <v>-156746</v>
      </c>
      <c r="K27" s="35"/>
      <c r="L27" s="35" t="s">
        <v>70</v>
      </c>
    </row>
    <row r="28" spans="1:12" ht="23.25" customHeight="1" x14ac:dyDescent="0.15">
      <c r="A28" s="4">
        <v>44281</v>
      </c>
      <c r="B28" s="7" t="s">
        <v>2</v>
      </c>
      <c r="C28" s="8"/>
      <c r="D28" s="34"/>
      <c r="E28" s="34"/>
      <c r="F28" s="34"/>
      <c r="G28" s="34"/>
      <c r="H28" s="34"/>
      <c r="I28" s="34"/>
      <c r="J28" s="34">
        <f t="shared" si="0"/>
        <v>-156746</v>
      </c>
      <c r="K28" s="35"/>
      <c r="L28" s="35" t="s">
        <v>41</v>
      </c>
    </row>
    <row r="29" spans="1:12" ht="23.25" customHeight="1" x14ac:dyDescent="0.15">
      <c r="A29" s="4">
        <v>44282</v>
      </c>
      <c r="B29" s="7" t="s">
        <v>3</v>
      </c>
      <c r="C29" s="34"/>
      <c r="D29" s="34"/>
      <c r="E29" s="34"/>
      <c r="F29" s="34"/>
      <c r="G29" s="34"/>
      <c r="H29" s="34"/>
      <c r="I29" s="34"/>
      <c r="J29" s="34">
        <f t="shared" si="0"/>
        <v>-156746</v>
      </c>
      <c r="K29" s="35"/>
      <c r="L29" s="35" t="s">
        <v>40</v>
      </c>
    </row>
    <row r="30" spans="1:12" ht="23.25" customHeight="1" x14ac:dyDescent="0.15">
      <c r="A30" s="4">
        <v>44283</v>
      </c>
      <c r="B30" s="5" t="s">
        <v>4</v>
      </c>
      <c r="C30" s="8"/>
      <c r="D30" s="34"/>
      <c r="E30" s="34"/>
      <c r="F30" s="34"/>
      <c r="G30" s="34"/>
      <c r="H30" s="34"/>
      <c r="I30" s="34"/>
      <c r="J30" s="34">
        <f t="shared" si="0"/>
        <v>-156746</v>
      </c>
      <c r="K30" s="35"/>
      <c r="L30" s="35" t="s">
        <v>43</v>
      </c>
    </row>
    <row r="31" spans="1:12" ht="23.25" customHeight="1" x14ac:dyDescent="0.15">
      <c r="A31" s="4">
        <v>44284</v>
      </c>
      <c r="B31" s="5" t="s">
        <v>5</v>
      </c>
      <c r="C31" s="34"/>
      <c r="D31" s="34"/>
      <c r="E31" s="34"/>
      <c r="F31" s="34"/>
      <c r="G31" s="34"/>
      <c r="H31" s="34"/>
      <c r="I31" s="34"/>
      <c r="J31" s="34">
        <f t="shared" si="0"/>
        <v>-156746</v>
      </c>
      <c r="K31" s="35"/>
      <c r="L31" s="35"/>
    </row>
    <row r="32" spans="1:12" ht="23.25" customHeight="1" x14ac:dyDescent="0.15">
      <c r="A32" s="4">
        <v>44285</v>
      </c>
      <c r="B32" s="5" t="s">
        <v>6</v>
      </c>
      <c r="C32" s="34"/>
      <c r="D32" s="34"/>
      <c r="E32" s="34"/>
      <c r="F32" s="34"/>
      <c r="G32" s="34">
        <v>11330</v>
      </c>
      <c r="H32" s="34"/>
      <c r="I32" s="34"/>
      <c r="J32" s="34">
        <f t="shared" si="0"/>
        <v>-168076</v>
      </c>
      <c r="K32" s="35"/>
      <c r="L32" s="35" t="s">
        <v>61</v>
      </c>
    </row>
    <row r="33" spans="1:12" ht="23.25" customHeight="1" x14ac:dyDescent="0.15">
      <c r="A33" s="4">
        <v>44286</v>
      </c>
      <c r="B33" s="5" t="s">
        <v>0</v>
      </c>
      <c r="C33" s="34"/>
      <c r="D33" s="34"/>
      <c r="E33" s="34"/>
      <c r="F33" s="34">
        <v>270691</v>
      </c>
      <c r="G33" s="34">
        <f>G48</f>
        <v>583791</v>
      </c>
      <c r="H33" s="34"/>
      <c r="I33" s="34"/>
      <c r="J33" s="34">
        <f>J32+C33+D33+E33+F33-G33-H33-I33</f>
        <v>-481176</v>
      </c>
      <c r="K33" s="35" t="s">
        <v>71</v>
      </c>
      <c r="L33" s="35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533713</v>
      </c>
      <c r="F34" s="37">
        <f t="shared" ref="F34" si="1">SUM(F3:F33)</f>
        <v>310574</v>
      </c>
      <c r="G34" s="37">
        <f>SUM(G3:G33)</f>
        <v>1325463</v>
      </c>
      <c r="H34" s="37">
        <f>SUM(H3:H33)</f>
        <v>0</v>
      </c>
      <c r="I34" s="37">
        <f>SUM(I3:I33)</f>
        <v>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1835000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-2316176</v>
      </c>
      <c r="K36" s="32" t="s">
        <v>36</v>
      </c>
      <c r="L36" s="33">
        <f>'2月'!L36+J36</f>
        <v>-9073932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240836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31955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11000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300000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583791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workbookViewId="0">
      <selection activeCell="C3" sqref="C3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45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44287</v>
      </c>
      <c r="B3" s="5" t="s">
        <v>55</v>
      </c>
      <c r="C3" s="34"/>
      <c r="D3" s="34"/>
      <c r="E3" s="34"/>
      <c r="F3" s="34"/>
      <c r="G3" s="34"/>
      <c r="H3" s="34"/>
      <c r="I3" s="34"/>
      <c r="J3" s="34">
        <f>C3+D3+E3+F3-G3-H3-I3</f>
        <v>0</v>
      </c>
      <c r="K3" s="35"/>
      <c r="L3" s="35"/>
    </row>
    <row r="4" spans="1:13" ht="23.25" customHeight="1" x14ac:dyDescent="0.15">
      <c r="A4" s="4">
        <v>44288</v>
      </c>
      <c r="B4" s="7" t="s">
        <v>2</v>
      </c>
      <c r="C4" s="34"/>
      <c r="D4" s="34"/>
      <c r="E4" s="34"/>
      <c r="F4" s="34"/>
      <c r="G4" s="34">
        <v>0</v>
      </c>
      <c r="H4" s="34"/>
      <c r="I4" s="34"/>
      <c r="J4" s="34">
        <f>J3+C4+D4+E4+F4-G4-H4-I4</f>
        <v>0</v>
      </c>
      <c r="K4" s="35"/>
      <c r="L4" s="35" t="s">
        <v>35</v>
      </c>
    </row>
    <row r="5" spans="1:13" ht="23.25" customHeight="1" x14ac:dyDescent="0.15">
      <c r="A5" s="4">
        <v>44289</v>
      </c>
      <c r="B5" s="7" t="s">
        <v>3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0</v>
      </c>
      <c r="K5" s="35"/>
      <c r="L5" s="35"/>
    </row>
    <row r="6" spans="1:13" ht="23.25" customHeight="1" x14ac:dyDescent="0.15">
      <c r="A6" s="4">
        <v>44290</v>
      </c>
      <c r="B6" s="5" t="s">
        <v>4</v>
      </c>
      <c r="C6" s="34"/>
      <c r="D6" s="34"/>
      <c r="E6" s="34"/>
      <c r="F6" s="34"/>
      <c r="G6" s="34"/>
      <c r="H6" s="34"/>
      <c r="I6" s="34"/>
      <c r="J6" s="34">
        <f t="shared" si="0"/>
        <v>0</v>
      </c>
      <c r="K6" s="35"/>
      <c r="L6" s="35"/>
    </row>
    <row r="7" spans="1:13" ht="23.25" customHeight="1" x14ac:dyDescent="0.15">
      <c r="A7" s="4">
        <v>44291</v>
      </c>
      <c r="B7" s="5" t="s">
        <v>5</v>
      </c>
      <c r="C7" s="34"/>
      <c r="D7" s="8"/>
      <c r="E7" s="8"/>
      <c r="F7" s="34"/>
      <c r="G7" s="34">
        <v>3300</v>
      </c>
      <c r="H7" s="34"/>
      <c r="I7" s="34"/>
      <c r="J7" s="34">
        <f t="shared" si="0"/>
        <v>-3300</v>
      </c>
      <c r="K7" s="35"/>
      <c r="L7" s="35" t="s">
        <v>39</v>
      </c>
    </row>
    <row r="8" spans="1:13" ht="23.25" customHeight="1" x14ac:dyDescent="0.15">
      <c r="A8" s="4">
        <v>44292</v>
      </c>
      <c r="B8" s="5" t="s">
        <v>6</v>
      </c>
      <c r="C8" s="34"/>
      <c r="D8" s="34"/>
      <c r="E8" s="34"/>
      <c r="F8" s="34"/>
      <c r="G8" s="34"/>
      <c r="H8" s="34"/>
      <c r="I8" s="34"/>
      <c r="J8" s="34">
        <f t="shared" si="0"/>
        <v>-3300</v>
      </c>
      <c r="K8" s="35"/>
      <c r="L8" s="35"/>
    </row>
    <row r="9" spans="1:13" ht="23.25" customHeight="1" x14ac:dyDescent="0.15">
      <c r="A9" s="4">
        <v>44293</v>
      </c>
      <c r="B9" s="5" t="s">
        <v>0</v>
      </c>
      <c r="C9" s="34"/>
      <c r="D9" s="34"/>
      <c r="E9" s="34"/>
      <c r="F9" s="34"/>
      <c r="G9" s="34"/>
      <c r="H9" s="34"/>
      <c r="I9" s="34"/>
      <c r="J9" s="34">
        <f t="shared" si="0"/>
        <v>-3300</v>
      </c>
      <c r="K9" s="35"/>
      <c r="L9" s="35"/>
    </row>
    <row r="10" spans="1:13" ht="23.25" customHeight="1" x14ac:dyDescent="0.15">
      <c r="A10" s="4">
        <v>44294</v>
      </c>
      <c r="B10" s="5" t="s">
        <v>1</v>
      </c>
      <c r="C10" s="34"/>
      <c r="D10" s="34"/>
      <c r="E10" s="34"/>
      <c r="F10" s="34"/>
      <c r="G10" s="34"/>
      <c r="H10" s="34"/>
      <c r="I10" s="34"/>
      <c r="J10" s="34">
        <f t="shared" si="0"/>
        <v>-3300</v>
      </c>
      <c r="K10" s="35"/>
      <c r="L10" s="35"/>
    </row>
    <row r="11" spans="1:13" ht="23.25" customHeight="1" x14ac:dyDescent="0.15">
      <c r="A11" s="4">
        <v>44295</v>
      </c>
      <c r="B11" s="7" t="s">
        <v>2</v>
      </c>
      <c r="C11" s="34"/>
      <c r="D11" s="34"/>
      <c r="E11" s="34"/>
      <c r="F11" s="34"/>
      <c r="G11" s="34"/>
      <c r="H11" s="34"/>
      <c r="I11" s="34"/>
      <c r="J11" s="34">
        <f t="shared" si="0"/>
        <v>-3300</v>
      </c>
      <c r="K11" s="35"/>
      <c r="L11" s="35"/>
    </row>
    <row r="12" spans="1:13" ht="23.25" customHeight="1" x14ac:dyDescent="0.15">
      <c r="A12" s="4">
        <v>44296</v>
      </c>
      <c r="B12" s="7" t="s">
        <v>3</v>
      </c>
      <c r="C12" s="34"/>
      <c r="D12" s="34"/>
      <c r="E12" s="34"/>
      <c r="F12" s="34">
        <v>0</v>
      </c>
      <c r="G12" s="34">
        <v>16460</v>
      </c>
      <c r="H12" s="34"/>
      <c r="I12" s="34"/>
      <c r="J12" s="34">
        <f t="shared" si="0"/>
        <v>-19760</v>
      </c>
      <c r="K12" s="35" t="s">
        <v>28</v>
      </c>
      <c r="L12" s="35" t="s">
        <v>31</v>
      </c>
      <c r="M12" s="30"/>
    </row>
    <row r="13" spans="1:13" ht="23.25" customHeight="1" x14ac:dyDescent="0.15">
      <c r="A13" s="4">
        <v>44297</v>
      </c>
      <c r="B13" s="5" t="s">
        <v>4</v>
      </c>
      <c r="C13" s="34"/>
      <c r="D13" s="34"/>
      <c r="E13" s="34"/>
      <c r="F13" s="34"/>
      <c r="G13" s="34"/>
      <c r="H13" s="34"/>
      <c r="I13" s="34"/>
      <c r="J13" s="34">
        <f t="shared" si="0"/>
        <v>-19760</v>
      </c>
      <c r="K13" s="35" t="s">
        <v>12</v>
      </c>
      <c r="L13" s="35"/>
    </row>
    <row r="14" spans="1:13" ht="23.25" customHeight="1" x14ac:dyDescent="0.15">
      <c r="A14" s="4">
        <v>44298</v>
      </c>
      <c r="B14" s="5" t="s">
        <v>5</v>
      </c>
      <c r="C14" s="34"/>
      <c r="D14" s="34"/>
      <c r="E14" s="34"/>
      <c r="F14" s="34"/>
      <c r="G14" s="34"/>
      <c r="H14" s="34"/>
      <c r="I14" s="34"/>
      <c r="J14" s="34">
        <f t="shared" si="0"/>
        <v>-19760</v>
      </c>
      <c r="K14" s="35"/>
      <c r="L14" s="35"/>
    </row>
    <row r="15" spans="1:13" ht="23.25" customHeight="1" x14ac:dyDescent="0.15">
      <c r="A15" s="4">
        <v>44299</v>
      </c>
      <c r="B15" s="5" t="s">
        <v>6</v>
      </c>
      <c r="C15" s="34"/>
      <c r="D15" s="8"/>
      <c r="E15" s="8"/>
      <c r="F15" s="34"/>
      <c r="G15" s="34"/>
      <c r="H15" s="34"/>
      <c r="I15" s="34"/>
      <c r="J15" s="34">
        <f t="shared" si="0"/>
        <v>-19760</v>
      </c>
      <c r="K15" s="35"/>
      <c r="L15" s="35"/>
    </row>
    <row r="16" spans="1:13" ht="23.25" customHeight="1" x14ac:dyDescent="0.15">
      <c r="A16" s="4">
        <v>44300</v>
      </c>
      <c r="B16" s="5" t="s">
        <v>0</v>
      </c>
      <c r="C16" s="34"/>
      <c r="D16" s="34"/>
      <c r="E16" s="34"/>
      <c r="F16" s="34"/>
      <c r="G16" s="34"/>
      <c r="H16" s="34"/>
      <c r="I16" s="34"/>
      <c r="J16" s="34">
        <f t="shared" si="0"/>
        <v>-19760</v>
      </c>
      <c r="K16" s="35"/>
      <c r="L16" s="35"/>
    </row>
    <row r="17" spans="1:12" ht="23.25" customHeight="1" x14ac:dyDescent="0.15">
      <c r="A17" s="4">
        <v>44301</v>
      </c>
      <c r="B17" s="5" t="s">
        <v>1</v>
      </c>
      <c r="C17" s="8"/>
      <c r="D17" s="34"/>
      <c r="E17" s="34"/>
      <c r="F17" s="34">
        <v>21516</v>
      </c>
      <c r="G17" s="34"/>
      <c r="H17" s="34"/>
      <c r="I17" s="34"/>
      <c r="J17" s="34">
        <f t="shared" si="0"/>
        <v>1756</v>
      </c>
      <c r="K17" s="35" t="s">
        <v>24</v>
      </c>
      <c r="L17" s="35"/>
    </row>
    <row r="18" spans="1:12" ht="23.25" customHeight="1" x14ac:dyDescent="0.15">
      <c r="A18" s="4">
        <v>44302</v>
      </c>
      <c r="B18" s="7" t="s">
        <v>2</v>
      </c>
      <c r="C18" s="34"/>
      <c r="D18" s="34"/>
      <c r="E18" s="34"/>
      <c r="F18" s="34"/>
      <c r="G18" s="34">
        <v>12006</v>
      </c>
      <c r="H18" s="34"/>
      <c r="I18" s="34"/>
      <c r="J18" s="34">
        <f t="shared" si="0"/>
        <v>-10250</v>
      </c>
      <c r="K18" s="35"/>
      <c r="L18" s="35"/>
    </row>
    <row r="19" spans="1:12" ht="23.25" customHeight="1" x14ac:dyDescent="0.15">
      <c r="A19" s="4">
        <v>44303</v>
      </c>
      <c r="B19" s="7" t="s">
        <v>3</v>
      </c>
      <c r="C19" s="8"/>
      <c r="D19" s="8"/>
      <c r="E19" s="8"/>
      <c r="F19" s="34"/>
      <c r="G19" s="34"/>
      <c r="H19" s="34"/>
      <c r="I19" s="34"/>
      <c r="J19" s="34">
        <f t="shared" si="0"/>
        <v>-10250</v>
      </c>
      <c r="K19" s="35"/>
      <c r="L19" s="35" t="s">
        <v>38</v>
      </c>
    </row>
    <row r="20" spans="1:12" ht="23.25" customHeight="1" x14ac:dyDescent="0.15">
      <c r="A20" s="4">
        <v>44304</v>
      </c>
      <c r="B20" s="5" t="s">
        <v>4</v>
      </c>
      <c r="C20" s="34"/>
      <c r="D20" s="34"/>
      <c r="E20" s="34"/>
      <c r="F20" s="34"/>
      <c r="G20" s="34"/>
      <c r="H20" s="34"/>
      <c r="I20" s="34"/>
      <c r="J20" s="34">
        <f t="shared" si="0"/>
        <v>-10250</v>
      </c>
      <c r="K20" s="35"/>
      <c r="L20" s="35"/>
    </row>
    <row r="21" spans="1:12" ht="23.25" customHeight="1" x14ac:dyDescent="0.15">
      <c r="A21" s="4">
        <v>44305</v>
      </c>
      <c r="B21" s="5" t="s">
        <v>5</v>
      </c>
      <c r="C21" s="8"/>
      <c r="D21" s="34"/>
      <c r="E21" s="34"/>
      <c r="F21" s="34"/>
      <c r="G21" s="34"/>
      <c r="H21" s="34"/>
      <c r="I21" s="34"/>
      <c r="J21" s="34">
        <f t="shared" si="0"/>
        <v>-10250</v>
      </c>
      <c r="K21" s="35"/>
      <c r="L21" s="35" t="s">
        <v>23</v>
      </c>
    </row>
    <row r="22" spans="1:12" ht="23.25" customHeight="1" x14ac:dyDescent="0.15">
      <c r="A22" s="4">
        <v>44306</v>
      </c>
      <c r="B22" s="5" t="s">
        <v>6</v>
      </c>
      <c r="C22" s="34"/>
      <c r="D22" s="34"/>
      <c r="E22" s="34"/>
      <c r="F22" s="34"/>
      <c r="G22" s="34">
        <v>453312</v>
      </c>
      <c r="H22" s="34"/>
      <c r="I22" s="34"/>
      <c r="J22" s="34">
        <f t="shared" si="0"/>
        <v>-463562</v>
      </c>
      <c r="K22" s="35"/>
      <c r="L22" s="35" t="s">
        <v>33</v>
      </c>
    </row>
    <row r="23" spans="1:12" ht="23.25" customHeight="1" x14ac:dyDescent="0.15">
      <c r="A23" s="4">
        <v>44307</v>
      </c>
      <c r="B23" s="5" t="s">
        <v>0</v>
      </c>
      <c r="C23" s="34"/>
      <c r="D23" s="34"/>
      <c r="E23" s="34"/>
      <c r="F23" s="34"/>
      <c r="G23" s="34"/>
      <c r="H23" s="34"/>
      <c r="I23" s="34"/>
      <c r="J23" s="34">
        <f t="shared" si="0"/>
        <v>-463562</v>
      </c>
      <c r="K23" s="35"/>
      <c r="L23" s="35"/>
    </row>
    <row r="24" spans="1:12" ht="23.25" customHeight="1" x14ac:dyDescent="0.15">
      <c r="A24" s="4">
        <v>44308</v>
      </c>
      <c r="B24" s="5" t="s">
        <v>1</v>
      </c>
      <c r="C24" s="34"/>
      <c r="D24" s="34"/>
      <c r="E24" s="34"/>
      <c r="F24" s="34"/>
      <c r="G24" s="34">
        <v>0</v>
      </c>
      <c r="H24" s="34"/>
      <c r="I24" s="34"/>
      <c r="J24" s="34">
        <f t="shared" si="0"/>
        <v>-463562</v>
      </c>
      <c r="K24" s="35"/>
      <c r="L24" s="35" t="s">
        <v>30</v>
      </c>
    </row>
    <row r="25" spans="1:12" ht="23.25" customHeight="1" x14ac:dyDescent="0.15">
      <c r="A25" s="4">
        <v>44309</v>
      </c>
      <c r="B25" s="7" t="s">
        <v>2</v>
      </c>
      <c r="C25" s="34"/>
      <c r="D25" s="8"/>
      <c r="E25" s="8"/>
      <c r="F25" s="34"/>
      <c r="G25" s="34">
        <v>1650</v>
      </c>
      <c r="H25" s="34"/>
      <c r="I25" s="34"/>
      <c r="J25" s="34">
        <f t="shared" si="0"/>
        <v>-465212</v>
      </c>
      <c r="K25" s="35"/>
      <c r="L25" s="35" t="s">
        <v>42</v>
      </c>
    </row>
    <row r="26" spans="1:12" ht="23.25" customHeight="1" x14ac:dyDescent="0.15">
      <c r="A26" s="4">
        <v>44310</v>
      </c>
      <c r="B26" s="7" t="s">
        <v>3</v>
      </c>
      <c r="C26" s="34"/>
      <c r="D26" s="34"/>
      <c r="E26" s="34"/>
      <c r="F26" s="34"/>
      <c r="G26" s="34"/>
      <c r="H26" s="34"/>
      <c r="I26" s="34"/>
      <c r="J26" s="34">
        <f t="shared" si="0"/>
        <v>-465212</v>
      </c>
      <c r="K26" s="35"/>
      <c r="L26" s="35"/>
    </row>
    <row r="27" spans="1:12" ht="23.25" customHeight="1" x14ac:dyDescent="0.15">
      <c r="A27" s="4">
        <v>44311</v>
      </c>
      <c r="B27" s="5" t="s">
        <v>4</v>
      </c>
      <c r="C27" s="34"/>
      <c r="D27" s="34"/>
      <c r="E27" s="34"/>
      <c r="F27" s="34"/>
      <c r="G27" s="34"/>
      <c r="H27" s="34"/>
      <c r="I27" s="34"/>
      <c r="J27" s="34">
        <f t="shared" si="0"/>
        <v>-465212</v>
      </c>
      <c r="K27" s="35"/>
      <c r="L27" s="35"/>
    </row>
    <row r="28" spans="1:12" ht="23.25" customHeight="1" x14ac:dyDescent="0.15">
      <c r="A28" s="4">
        <v>44312</v>
      </c>
      <c r="B28" s="5" t="s">
        <v>5</v>
      </c>
      <c r="C28" s="8"/>
      <c r="D28" s="34"/>
      <c r="E28" s="34"/>
      <c r="F28" s="34"/>
      <c r="G28" s="34">
        <v>17516</v>
      </c>
      <c r="H28" s="34"/>
      <c r="I28" s="34"/>
      <c r="J28" s="34">
        <f t="shared" si="0"/>
        <v>-482728</v>
      </c>
      <c r="K28" s="35"/>
      <c r="L28" s="35" t="s">
        <v>41</v>
      </c>
    </row>
    <row r="29" spans="1:12" ht="23.25" customHeight="1" x14ac:dyDescent="0.15">
      <c r="A29" s="4">
        <v>44313</v>
      </c>
      <c r="B29" s="5" t="s">
        <v>6</v>
      </c>
      <c r="C29" s="34"/>
      <c r="D29" s="34"/>
      <c r="E29" s="34"/>
      <c r="F29" s="34"/>
      <c r="G29" s="34">
        <v>2068</v>
      </c>
      <c r="H29" s="34"/>
      <c r="I29" s="34"/>
      <c r="J29" s="34">
        <f t="shared" si="0"/>
        <v>-484796</v>
      </c>
      <c r="K29" s="35"/>
      <c r="L29" s="35" t="s">
        <v>40</v>
      </c>
    </row>
    <row r="30" spans="1:12" ht="23.25" customHeight="1" x14ac:dyDescent="0.15">
      <c r="A30" s="4">
        <v>44314</v>
      </c>
      <c r="B30" s="5" t="s">
        <v>0</v>
      </c>
      <c r="C30" s="8"/>
      <c r="D30" s="34"/>
      <c r="E30" s="34"/>
      <c r="F30" s="34"/>
      <c r="G30" s="34"/>
      <c r="H30" s="34"/>
      <c r="I30" s="34"/>
      <c r="J30" s="34">
        <f t="shared" si="0"/>
        <v>-484796</v>
      </c>
      <c r="K30" s="35"/>
      <c r="L30" s="35" t="s">
        <v>43</v>
      </c>
    </row>
    <row r="31" spans="1:12" ht="23.25" customHeight="1" x14ac:dyDescent="0.15">
      <c r="A31" s="4">
        <v>44315</v>
      </c>
      <c r="B31" s="7" t="s">
        <v>1</v>
      </c>
      <c r="C31" s="34"/>
      <c r="D31" s="34"/>
      <c r="E31" s="34"/>
      <c r="F31" s="34"/>
      <c r="G31" s="34"/>
      <c r="H31" s="34"/>
      <c r="I31" s="34"/>
      <c r="J31" s="34">
        <f t="shared" si="0"/>
        <v>-484796</v>
      </c>
      <c r="K31" s="35"/>
      <c r="L31" s="35"/>
    </row>
    <row r="32" spans="1:12" ht="23.25" customHeight="1" x14ac:dyDescent="0.15">
      <c r="A32" s="4">
        <v>44316</v>
      </c>
      <c r="B32" s="7" t="s">
        <v>2</v>
      </c>
      <c r="C32" s="34"/>
      <c r="D32" s="34"/>
      <c r="E32" s="34"/>
      <c r="F32" s="34"/>
      <c r="G32" s="34"/>
      <c r="H32" s="34"/>
      <c r="I32" s="34"/>
      <c r="J32" s="34">
        <f t="shared" si="0"/>
        <v>-484796</v>
      </c>
      <c r="K32" s="35"/>
      <c r="L32" s="35" t="s">
        <v>29</v>
      </c>
    </row>
    <row r="33" spans="1:12" ht="23.25" customHeight="1" x14ac:dyDescent="0.15">
      <c r="A33" s="4"/>
      <c r="B33" s="5"/>
      <c r="C33" s="34"/>
      <c r="D33" s="34"/>
      <c r="E33" s="34"/>
      <c r="F33" s="34">
        <v>31080</v>
      </c>
      <c r="G33" s="34">
        <f>G48</f>
        <v>792324</v>
      </c>
      <c r="H33" s="34"/>
      <c r="I33" s="34"/>
      <c r="J33" s="34">
        <f>J32+C33+D33+E33+F33-G33-H33-I33</f>
        <v>-1246040</v>
      </c>
      <c r="K33" s="35"/>
      <c r="L33" s="35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0</v>
      </c>
      <c r="F34" s="37">
        <f t="shared" ref="F34" si="1">SUM(F3:F33)</f>
        <v>52596</v>
      </c>
      <c r="G34" s="37">
        <f>SUM(G3:G33)</f>
        <v>1298636</v>
      </c>
      <c r="H34" s="37">
        <f>SUM(H3:H33)</f>
        <v>0</v>
      </c>
      <c r="I34" s="37">
        <f>SUM(I3:I33)</f>
        <v>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401000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-1647040</v>
      </c>
      <c r="K36" s="32" t="s">
        <v>36</v>
      </c>
      <c r="L36" s="33">
        <f>'3月'!L36+J36</f>
        <v>-10720972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157554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323770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11000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300000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792324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workbookViewId="0">
      <selection activeCell="C3" sqref="C3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45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44317</v>
      </c>
      <c r="B3" s="7" t="s">
        <v>48</v>
      </c>
      <c r="C3" s="34"/>
      <c r="D3" s="34"/>
      <c r="E3" s="34"/>
      <c r="F3" s="34"/>
      <c r="G3" s="34"/>
      <c r="H3" s="34"/>
      <c r="I3" s="34"/>
      <c r="J3" s="34">
        <f>C3+D3+E3+F3-G3-H3-I3</f>
        <v>0</v>
      </c>
      <c r="K3" s="35"/>
      <c r="L3" s="35"/>
    </row>
    <row r="4" spans="1:13" ht="23.25" customHeight="1" x14ac:dyDescent="0.15">
      <c r="A4" s="4">
        <v>44318</v>
      </c>
      <c r="B4" s="5" t="s">
        <v>51</v>
      </c>
      <c r="C4" s="34"/>
      <c r="D4" s="34"/>
      <c r="E4" s="34"/>
      <c r="F4" s="34"/>
      <c r="G4" s="34">
        <v>0</v>
      </c>
      <c r="H4" s="34"/>
      <c r="I4" s="34"/>
      <c r="J4" s="34">
        <f>J3+C4+D4+E4+F4-G4-H4-I4</f>
        <v>0</v>
      </c>
      <c r="K4" s="35"/>
      <c r="L4" s="35" t="s">
        <v>35</v>
      </c>
    </row>
    <row r="5" spans="1:13" ht="23.25" customHeight="1" x14ac:dyDescent="0.15">
      <c r="A5" s="4">
        <v>44319</v>
      </c>
      <c r="B5" s="7" t="s">
        <v>5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0</v>
      </c>
      <c r="K5" s="35"/>
      <c r="L5" s="35"/>
    </row>
    <row r="6" spans="1:13" ht="23.25" customHeight="1" x14ac:dyDescent="0.15">
      <c r="A6" s="4">
        <v>44320</v>
      </c>
      <c r="B6" s="7" t="s">
        <v>6</v>
      </c>
      <c r="C6" s="34"/>
      <c r="D6" s="34"/>
      <c r="E6" s="34"/>
      <c r="F6" s="34"/>
      <c r="G6" s="34"/>
      <c r="H6" s="34"/>
      <c r="I6" s="34"/>
      <c r="J6" s="34">
        <f t="shared" si="0"/>
        <v>0</v>
      </c>
      <c r="K6" s="35"/>
      <c r="L6" s="35"/>
    </row>
    <row r="7" spans="1:13" ht="23.25" customHeight="1" x14ac:dyDescent="0.15">
      <c r="A7" s="4">
        <v>44321</v>
      </c>
      <c r="B7" s="7" t="s">
        <v>0</v>
      </c>
      <c r="C7" s="34"/>
      <c r="D7" s="8"/>
      <c r="E7" s="8"/>
      <c r="F7" s="34"/>
      <c r="G7" s="34">
        <v>3300</v>
      </c>
      <c r="H7" s="34"/>
      <c r="I7" s="34"/>
      <c r="J7" s="34">
        <f t="shared" si="0"/>
        <v>-3300</v>
      </c>
      <c r="K7" s="35"/>
      <c r="L7" s="35" t="s">
        <v>39</v>
      </c>
    </row>
    <row r="8" spans="1:13" ht="23.25" customHeight="1" x14ac:dyDescent="0.15">
      <c r="A8" s="4">
        <v>44322</v>
      </c>
      <c r="B8" s="5" t="s">
        <v>1</v>
      </c>
      <c r="C8" s="34"/>
      <c r="D8" s="34"/>
      <c r="E8" s="34"/>
      <c r="F8" s="34"/>
      <c r="G8" s="34"/>
      <c r="H8" s="34"/>
      <c r="I8" s="34"/>
      <c r="J8" s="34">
        <f t="shared" si="0"/>
        <v>-3300</v>
      </c>
      <c r="K8" s="35"/>
      <c r="L8" s="35"/>
    </row>
    <row r="9" spans="1:13" ht="23.25" customHeight="1" x14ac:dyDescent="0.15">
      <c r="A9" s="4">
        <v>44323</v>
      </c>
      <c r="B9" s="7" t="s">
        <v>2</v>
      </c>
      <c r="C9" s="34"/>
      <c r="D9" s="34"/>
      <c r="E9" s="34"/>
      <c r="F9" s="34"/>
      <c r="G9" s="34"/>
      <c r="H9" s="34"/>
      <c r="I9" s="34"/>
      <c r="J9" s="34">
        <f t="shared" si="0"/>
        <v>-3300</v>
      </c>
      <c r="K9" s="35"/>
      <c r="L9" s="35"/>
    </row>
    <row r="10" spans="1:13" ht="23.25" customHeight="1" x14ac:dyDescent="0.15">
      <c r="A10" s="4">
        <v>44324</v>
      </c>
      <c r="B10" s="7" t="s">
        <v>3</v>
      </c>
      <c r="C10" s="34"/>
      <c r="D10" s="34"/>
      <c r="E10" s="34"/>
      <c r="F10" s="34"/>
      <c r="G10" s="34"/>
      <c r="H10" s="34"/>
      <c r="I10" s="34"/>
      <c r="J10" s="34">
        <f t="shared" si="0"/>
        <v>-3300</v>
      </c>
      <c r="K10" s="35"/>
      <c r="L10" s="35"/>
    </row>
    <row r="11" spans="1:13" ht="23.25" customHeight="1" x14ac:dyDescent="0.15">
      <c r="A11" s="4">
        <v>44325</v>
      </c>
      <c r="B11" s="5" t="s">
        <v>4</v>
      </c>
      <c r="C11" s="34"/>
      <c r="D11" s="34"/>
      <c r="E11" s="34"/>
      <c r="F11" s="34"/>
      <c r="G11" s="34"/>
      <c r="H11" s="34"/>
      <c r="I11" s="34"/>
      <c r="J11" s="34">
        <f t="shared" si="0"/>
        <v>-3300</v>
      </c>
      <c r="K11" s="35"/>
      <c r="L11" s="35"/>
    </row>
    <row r="12" spans="1:13" ht="23.25" customHeight="1" x14ac:dyDescent="0.15">
      <c r="A12" s="4">
        <v>44326</v>
      </c>
      <c r="B12" s="5" t="s">
        <v>5</v>
      </c>
      <c r="C12" s="34"/>
      <c r="D12" s="34"/>
      <c r="E12" s="34"/>
      <c r="F12" s="34">
        <v>0</v>
      </c>
      <c r="G12" s="34">
        <v>16460</v>
      </c>
      <c r="H12" s="34"/>
      <c r="I12" s="34"/>
      <c r="J12" s="34">
        <f t="shared" si="0"/>
        <v>-19760</v>
      </c>
      <c r="K12" s="35" t="s">
        <v>28</v>
      </c>
      <c r="L12" s="35" t="s">
        <v>31</v>
      </c>
      <c r="M12" s="30"/>
    </row>
    <row r="13" spans="1:13" ht="23.25" customHeight="1" x14ac:dyDescent="0.15">
      <c r="A13" s="4">
        <v>44327</v>
      </c>
      <c r="B13" s="5" t="s">
        <v>6</v>
      </c>
      <c r="C13" s="34"/>
      <c r="D13" s="34"/>
      <c r="E13" s="34"/>
      <c r="F13" s="34"/>
      <c r="G13" s="34"/>
      <c r="H13" s="34"/>
      <c r="I13" s="34"/>
      <c r="J13" s="34">
        <f t="shared" si="0"/>
        <v>-19760</v>
      </c>
      <c r="K13" s="35" t="s">
        <v>12</v>
      </c>
      <c r="L13" s="35"/>
    </row>
    <row r="14" spans="1:13" ht="23.25" customHeight="1" x14ac:dyDescent="0.15">
      <c r="A14" s="4">
        <v>44328</v>
      </c>
      <c r="B14" s="5" t="s">
        <v>0</v>
      </c>
      <c r="C14" s="34"/>
      <c r="D14" s="34"/>
      <c r="E14" s="34"/>
      <c r="F14" s="34"/>
      <c r="G14" s="34"/>
      <c r="H14" s="34"/>
      <c r="I14" s="34"/>
      <c r="J14" s="34">
        <f t="shared" si="0"/>
        <v>-19760</v>
      </c>
      <c r="K14" s="35"/>
      <c r="L14" s="35"/>
    </row>
    <row r="15" spans="1:13" ht="23.25" customHeight="1" x14ac:dyDescent="0.15">
      <c r="A15" s="4">
        <v>44329</v>
      </c>
      <c r="B15" s="5" t="s">
        <v>1</v>
      </c>
      <c r="C15" s="34"/>
      <c r="D15" s="8"/>
      <c r="E15" s="8"/>
      <c r="F15" s="34"/>
      <c r="G15" s="34"/>
      <c r="H15" s="34"/>
      <c r="I15" s="34"/>
      <c r="J15" s="34">
        <f t="shared" si="0"/>
        <v>-19760</v>
      </c>
      <c r="K15" s="35"/>
      <c r="L15" s="35"/>
    </row>
    <row r="16" spans="1:13" ht="23.25" customHeight="1" x14ac:dyDescent="0.15">
      <c r="A16" s="4">
        <v>44330</v>
      </c>
      <c r="B16" s="7" t="s">
        <v>2</v>
      </c>
      <c r="C16" s="34"/>
      <c r="D16" s="34"/>
      <c r="E16" s="34"/>
      <c r="F16" s="34"/>
      <c r="G16" s="34"/>
      <c r="H16" s="34"/>
      <c r="I16" s="34"/>
      <c r="J16" s="34">
        <f t="shared" si="0"/>
        <v>-19760</v>
      </c>
      <c r="K16" s="35"/>
      <c r="L16" s="35"/>
    </row>
    <row r="17" spans="1:12" ht="23.25" customHeight="1" x14ac:dyDescent="0.15">
      <c r="A17" s="4">
        <v>44331</v>
      </c>
      <c r="B17" s="7" t="s">
        <v>3</v>
      </c>
      <c r="C17" s="8"/>
      <c r="D17" s="34"/>
      <c r="E17" s="34"/>
      <c r="F17" s="34">
        <v>0</v>
      </c>
      <c r="G17" s="34"/>
      <c r="H17" s="34"/>
      <c r="I17" s="34"/>
      <c r="J17" s="34">
        <f t="shared" si="0"/>
        <v>-19760</v>
      </c>
      <c r="K17" s="35" t="s">
        <v>24</v>
      </c>
      <c r="L17" s="35"/>
    </row>
    <row r="18" spans="1:12" ht="23.25" customHeight="1" x14ac:dyDescent="0.15">
      <c r="A18" s="4">
        <v>44332</v>
      </c>
      <c r="B18" s="5" t="s">
        <v>4</v>
      </c>
      <c r="C18" s="34"/>
      <c r="D18" s="34"/>
      <c r="E18" s="34"/>
      <c r="F18" s="34"/>
      <c r="G18" s="34">
        <v>12006</v>
      </c>
      <c r="H18" s="34"/>
      <c r="I18" s="34"/>
      <c r="J18" s="34">
        <f t="shared" si="0"/>
        <v>-31766</v>
      </c>
      <c r="K18" s="35"/>
      <c r="L18" s="35"/>
    </row>
    <row r="19" spans="1:12" ht="23.25" customHeight="1" x14ac:dyDescent="0.15">
      <c r="A19" s="4">
        <v>44333</v>
      </c>
      <c r="B19" s="5" t="s">
        <v>5</v>
      </c>
      <c r="C19" s="8"/>
      <c r="D19" s="8"/>
      <c r="E19" s="8"/>
      <c r="F19" s="34"/>
      <c r="G19" s="34"/>
      <c r="H19" s="34"/>
      <c r="I19" s="34"/>
      <c r="J19" s="34">
        <f t="shared" si="0"/>
        <v>-31766</v>
      </c>
      <c r="K19" s="35"/>
      <c r="L19" s="35" t="s">
        <v>38</v>
      </c>
    </row>
    <row r="20" spans="1:12" ht="23.25" customHeight="1" x14ac:dyDescent="0.15">
      <c r="A20" s="4">
        <v>44334</v>
      </c>
      <c r="B20" s="5" t="s">
        <v>6</v>
      </c>
      <c r="C20" s="34"/>
      <c r="D20" s="34"/>
      <c r="E20" s="34"/>
      <c r="F20" s="34"/>
      <c r="G20" s="34"/>
      <c r="H20" s="34"/>
      <c r="I20" s="34"/>
      <c r="J20" s="34">
        <f t="shared" si="0"/>
        <v>-31766</v>
      </c>
      <c r="K20" s="35"/>
      <c r="L20" s="35"/>
    </row>
    <row r="21" spans="1:12" ht="23.25" customHeight="1" x14ac:dyDescent="0.15">
      <c r="A21" s="4">
        <v>44335</v>
      </c>
      <c r="B21" s="5" t="s">
        <v>0</v>
      </c>
      <c r="C21" s="8"/>
      <c r="D21" s="34"/>
      <c r="E21" s="34"/>
      <c r="F21" s="34"/>
      <c r="G21" s="34"/>
      <c r="H21" s="34"/>
      <c r="I21" s="34"/>
      <c r="J21" s="34">
        <f t="shared" si="0"/>
        <v>-31766</v>
      </c>
      <c r="K21" s="35"/>
      <c r="L21" s="35" t="s">
        <v>23</v>
      </c>
    </row>
    <row r="22" spans="1:12" ht="23.25" customHeight="1" x14ac:dyDescent="0.15">
      <c r="A22" s="4">
        <v>44336</v>
      </c>
      <c r="B22" s="5" t="s">
        <v>1</v>
      </c>
      <c r="C22" s="34"/>
      <c r="D22" s="34"/>
      <c r="E22" s="34"/>
      <c r="F22" s="34"/>
      <c r="G22" s="34">
        <v>453312</v>
      </c>
      <c r="H22" s="34"/>
      <c r="I22" s="34"/>
      <c r="J22" s="34">
        <f t="shared" si="0"/>
        <v>-485078</v>
      </c>
      <c r="K22" s="35"/>
      <c r="L22" s="35" t="s">
        <v>33</v>
      </c>
    </row>
    <row r="23" spans="1:12" ht="23.25" customHeight="1" x14ac:dyDescent="0.15">
      <c r="A23" s="4">
        <v>44337</v>
      </c>
      <c r="B23" s="7" t="s">
        <v>2</v>
      </c>
      <c r="C23" s="34"/>
      <c r="D23" s="34"/>
      <c r="E23" s="34"/>
      <c r="F23" s="34"/>
      <c r="G23" s="34"/>
      <c r="H23" s="34"/>
      <c r="I23" s="34"/>
      <c r="J23" s="34">
        <f t="shared" si="0"/>
        <v>-485078</v>
      </c>
      <c r="K23" s="35"/>
      <c r="L23" s="35"/>
    </row>
    <row r="24" spans="1:12" ht="23.25" customHeight="1" x14ac:dyDescent="0.15">
      <c r="A24" s="4">
        <v>44338</v>
      </c>
      <c r="B24" s="7" t="s">
        <v>3</v>
      </c>
      <c r="C24" s="34"/>
      <c r="D24" s="34"/>
      <c r="E24" s="34"/>
      <c r="F24" s="34"/>
      <c r="G24" s="34">
        <v>0</v>
      </c>
      <c r="H24" s="34"/>
      <c r="I24" s="34"/>
      <c r="J24" s="34">
        <f t="shared" si="0"/>
        <v>-485078</v>
      </c>
      <c r="K24" s="35"/>
      <c r="L24" s="35" t="s">
        <v>30</v>
      </c>
    </row>
    <row r="25" spans="1:12" ht="23.25" customHeight="1" x14ac:dyDescent="0.15">
      <c r="A25" s="4">
        <v>44339</v>
      </c>
      <c r="B25" s="5" t="s">
        <v>4</v>
      </c>
      <c r="C25" s="34"/>
      <c r="D25" s="8"/>
      <c r="E25" s="8"/>
      <c r="F25" s="34"/>
      <c r="G25" s="34">
        <v>1650</v>
      </c>
      <c r="H25" s="34"/>
      <c r="I25" s="34"/>
      <c r="J25" s="34">
        <f t="shared" si="0"/>
        <v>-486728</v>
      </c>
      <c r="K25" s="35"/>
      <c r="L25" s="35" t="s">
        <v>42</v>
      </c>
    </row>
    <row r="26" spans="1:12" ht="23.25" customHeight="1" x14ac:dyDescent="0.15">
      <c r="A26" s="4">
        <v>44340</v>
      </c>
      <c r="B26" s="5" t="s">
        <v>5</v>
      </c>
      <c r="C26" s="34"/>
      <c r="D26" s="34"/>
      <c r="E26" s="34"/>
      <c r="F26" s="34"/>
      <c r="G26" s="34"/>
      <c r="H26" s="34"/>
      <c r="I26" s="34"/>
      <c r="J26" s="34">
        <f t="shared" si="0"/>
        <v>-486728</v>
      </c>
      <c r="K26" s="35"/>
      <c r="L26" s="35"/>
    </row>
    <row r="27" spans="1:12" ht="23.25" customHeight="1" x14ac:dyDescent="0.15">
      <c r="A27" s="4">
        <v>44341</v>
      </c>
      <c r="B27" s="5" t="s">
        <v>6</v>
      </c>
      <c r="C27" s="34"/>
      <c r="D27" s="34"/>
      <c r="E27" s="34"/>
      <c r="F27" s="34"/>
      <c r="G27" s="34"/>
      <c r="H27" s="34"/>
      <c r="I27" s="34"/>
      <c r="J27" s="34">
        <f t="shared" si="0"/>
        <v>-486728</v>
      </c>
      <c r="K27" s="35"/>
      <c r="L27" s="35"/>
    </row>
    <row r="28" spans="1:12" ht="23.25" customHeight="1" x14ac:dyDescent="0.15">
      <c r="A28" s="4">
        <v>44342</v>
      </c>
      <c r="B28" s="5" t="s">
        <v>0</v>
      </c>
      <c r="C28" s="8"/>
      <c r="D28" s="34"/>
      <c r="E28" s="34"/>
      <c r="F28" s="34"/>
      <c r="G28" s="34">
        <v>11015</v>
      </c>
      <c r="H28" s="34"/>
      <c r="I28" s="34"/>
      <c r="J28" s="34">
        <f t="shared" si="0"/>
        <v>-497743</v>
      </c>
      <c r="K28" s="35"/>
      <c r="L28" s="35" t="s">
        <v>41</v>
      </c>
    </row>
    <row r="29" spans="1:12" ht="23.25" customHeight="1" x14ac:dyDescent="0.15">
      <c r="A29" s="4">
        <v>44343</v>
      </c>
      <c r="B29" s="5" t="s">
        <v>1</v>
      </c>
      <c r="C29" s="34"/>
      <c r="D29" s="34"/>
      <c r="E29" s="34"/>
      <c r="F29" s="34"/>
      <c r="G29" s="34">
        <v>2068</v>
      </c>
      <c r="H29" s="34"/>
      <c r="I29" s="34"/>
      <c r="J29" s="34">
        <f t="shared" si="0"/>
        <v>-499811</v>
      </c>
      <c r="K29" s="35"/>
      <c r="L29" s="35" t="s">
        <v>40</v>
      </c>
    </row>
    <row r="30" spans="1:12" ht="23.25" customHeight="1" x14ac:dyDescent="0.15">
      <c r="A30" s="4">
        <v>44344</v>
      </c>
      <c r="B30" s="7" t="s">
        <v>2</v>
      </c>
      <c r="C30" s="8"/>
      <c r="D30" s="34"/>
      <c r="E30" s="34"/>
      <c r="F30" s="34"/>
      <c r="G30" s="34"/>
      <c r="H30" s="34"/>
      <c r="I30" s="34"/>
      <c r="J30" s="34">
        <f t="shared" si="0"/>
        <v>-499811</v>
      </c>
      <c r="K30" s="35"/>
      <c r="L30" s="35" t="s">
        <v>43</v>
      </c>
    </row>
    <row r="31" spans="1:12" ht="23.25" customHeight="1" x14ac:dyDescent="0.15">
      <c r="A31" s="4">
        <v>44345</v>
      </c>
      <c r="B31" s="7" t="s">
        <v>3</v>
      </c>
      <c r="C31" s="34"/>
      <c r="D31" s="34"/>
      <c r="E31" s="34"/>
      <c r="F31" s="34"/>
      <c r="G31" s="34"/>
      <c r="H31" s="34"/>
      <c r="I31" s="34"/>
      <c r="J31" s="34">
        <f t="shared" si="0"/>
        <v>-499811</v>
      </c>
      <c r="K31" s="35"/>
      <c r="L31" s="35"/>
    </row>
    <row r="32" spans="1:12" ht="23.25" customHeight="1" x14ac:dyDescent="0.15">
      <c r="A32" s="4">
        <v>44346</v>
      </c>
      <c r="B32" s="5" t="s">
        <v>4</v>
      </c>
      <c r="C32" s="34"/>
      <c r="D32" s="34"/>
      <c r="E32" s="34"/>
      <c r="F32" s="34"/>
      <c r="G32" s="34"/>
      <c r="H32" s="34"/>
      <c r="I32" s="34"/>
      <c r="J32" s="34">
        <f t="shared" si="0"/>
        <v>-499811</v>
      </c>
      <c r="K32" s="35"/>
      <c r="L32" s="35" t="s">
        <v>29</v>
      </c>
    </row>
    <row r="33" spans="1:12" ht="23.25" customHeight="1" x14ac:dyDescent="0.15">
      <c r="A33" s="4">
        <v>44347</v>
      </c>
      <c r="B33" s="5" t="s">
        <v>5</v>
      </c>
      <c r="C33" s="34"/>
      <c r="D33" s="34"/>
      <c r="E33" s="34"/>
      <c r="F33" s="34">
        <v>17360</v>
      </c>
      <c r="G33" s="34">
        <f>G48</f>
        <v>982740</v>
      </c>
      <c r="H33" s="34"/>
      <c r="I33" s="34"/>
      <c r="J33" s="34">
        <f>J32+C33+D33+E33+F33-G33-H33-I33</f>
        <v>-1465191</v>
      </c>
      <c r="K33" s="35"/>
      <c r="L33" s="35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0</v>
      </c>
      <c r="F34" s="37">
        <f t="shared" ref="F34" si="1">SUM(F3:F33)</f>
        <v>17360</v>
      </c>
      <c r="G34" s="37">
        <f>SUM(G3:G33)</f>
        <v>1482551</v>
      </c>
      <c r="H34" s="37">
        <f>SUM(H3:H33)</f>
        <v>0</v>
      </c>
      <c r="I34" s="37">
        <f>SUM(I3:I33)</f>
        <v>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481000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-1946191</v>
      </c>
      <c r="K36" s="32" t="s">
        <v>36</v>
      </c>
      <c r="L36" s="33">
        <f>'4月'!L36+J36</f>
        <v>-12667163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157554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514186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11000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300000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982740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topLeftCell="A34" workbookViewId="0">
      <selection activeCell="G45" sqref="G45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44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44013</v>
      </c>
      <c r="B3" s="5" t="s">
        <v>47</v>
      </c>
      <c r="C3" s="34"/>
      <c r="D3" s="34"/>
      <c r="E3" s="34"/>
      <c r="F3" s="34"/>
      <c r="G3" s="34"/>
      <c r="H3" s="34"/>
      <c r="I3" s="34"/>
      <c r="J3" s="34">
        <f>C3+D3+E3+F3-G3-H3-I3</f>
        <v>0</v>
      </c>
      <c r="K3" s="35"/>
      <c r="L3" s="35"/>
    </row>
    <row r="4" spans="1:13" ht="23.25" customHeight="1" x14ac:dyDescent="0.15">
      <c r="A4" s="4">
        <v>44014</v>
      </c>
      <c r="B4" s="5" t="s">
        <v>1</v>
      </c>
      <c r="C4" s="34"/>
      <c r="D4" s="34"/>
      <c r="E4" s="34"/>
      <c r="F4" s="34"/>
      <c r="G4" s="34"/>
      <c r="H4" s="34"/>
      <c r="I4" s="34"/>
      <c r="J4" s="34">
        <f>J3+C4+D4+E4+F4-G4-H4-I4</f>
        <v>0</v>
      </c>
      <c r="K4" s="35"/>
      <c r="L4" s="35" t="s">
        <v>35</v>
      </c>
    </row>
    <row r="5" spans="1:13" ht="23.25" customHeight="1" x14ac:dyDescent="0.15">
      <c r="A5" s="4">
        <v>44015</v>
      </c>
      <c r="B5" s="7" t="s">
        <v>2</v>
      </c>
      <c r="C5" s="34"/>
      <c r="D5" s="34"/>
      <c r="E5" s="34"/>
      <c r="F5" s="34"/>
      <c r="G5" s="34"/>
      <c r="H5" s="34"/>
      <c r="I5" s="34">
        <v>500000</v>
      </c>
      <c r="J5" s="34">
        <f t="shared" ref="J5:J32" si="0">J4+C5+D5+E5+F5-G5-H5-I5</f>
        <v>-500000</v>
      </c>
      <c r="K5" s="35"/>
      <c r="L5" s="35"/>
    </row>
    <row r="6" spans="1:13" ht="23.25" customHeight="1" x14ac:dyDescent="0.15">
      <c r="A6" s="4">
        <v>44016</v>
      </c>
      <c r="B6" s="7" t="s">
        <v>3</v>
      </c>
      <c r="C6" s="34"/>
      <c r="D6" s="34"/>
      <c r="E6" s="34"/>
      <c r="F6" s="34"/>
      <c r="G6" s="34"/>
      <c r="H6" s="34"/>
      <c r="I6" s="34"/>
      <c r="J6" s="34">
        <f t="shared" si="0"/>
        <v>-500000</v>
      </c>
      <c r="K6" s="35"/>
      <c r="L6" s="35"/>
    </row>
    <row r="7" spans="1:13" ht="23.25" customHeight="1" x14ac:dyDescent="0.15">
      <c r="A7" s="39">
        <v>44017</v>
      </c>
      <c r="B7" s="40" t="s">
        <v>4</v>
      </c>
      <c r="C7" s="41"/>
      <c r="D7" s="43"/>
      <c r="E7" s="43"/>
      <c r="F7" s="41"/>
      <c r="G7" s="41"/>
      <c r="H7" s="41"/>
      <c r="I7" s="41"/>
      <c r="J7" s="41">
        <f t="shared" si="0"/>
        <v>-500000</v>
      </c>
      <c r="K7" s="42"/>
      <c r="L7" s="42" t="s">
        <v>39</v>
      </c>
    </row>
    <row r="8" spans="1:13" ht="23.25" customHeight="1" x14ac:dyDescent="0.15">
      <c r="A8" s="4">
        <v>44018</v>
      </c>
      <c r="B8" s="5" t="s">
        <v>5</v>
      </c>
      <c r="C8" s="34"/>
      <c r="D8" s="34"/>
      <c r="E8" s="34"/>
      <c r="F8" s="34"/>
      <c r="G8" s="34"/>
      <c r="H8" s="34"/>
      <c r="I8" s="34"/>
      <c r="J8" s="34">
        <f t="shared" si="0"/>
        <v>-500000</v>
      </c>
      <c r="K8" s="35"/>
      <c r="L8" s="35"/>
    </row>
    <row r="9" spans="1:13" ht="23.25" customHeight="1" x14ac:dyDescent="0.15">
      <c r="A9" s="4">
        <v>44019</v>
      </c>
      <c r="B9" s="5" t="s">
        <v>6</v>
      </c>
      <c r="C9" s="34"/>
      <c r="D9" s="34"/>
      <c r="E9" s="34"/>
      <c r="F9" s="34"/>
      <c r="G9" s="34"/>
      <c r="H9" s="34"/>
      <c r="I9" s="34"/>
      <c r="J9" s="34">
        <f t="shared" si="0"/>
        <v>-500000</v>
      </c>
      <c r="K9" s="35"/>
      <c r="L9" s="35"/>
    </row>
    <row r="10" spans="1:13" ht="23.25" customHeight="1" x14ac:dyDescent="0.15">
      <c r="A10" s="4">
        <v>44020</v>
      </c>
      <c r="B10" s="5" t="s">
        <v>0</v>
      </c>
      <c r="C10" s="34"/>
      <c r="D10" s="34"/>
      <c r="E10" s="34"/>
      <c r="F10" s="34"/>
      <c r="G10" s="34"/>
      <c r="H10" s="34"/>
      <c r="I10" s="34"/>
      <c r="J10" s="34">
        <f t="shared" si="0"/>
        <v>-500000</v>
      </c>
      <c r="K10" s="35"/>
      <c r="L10" s="35"/>
    </row>
    <row r="11" spans="1:13" ht="23.25" customHeight="1" x14ac:dyDescent="0.15">
      <c r="A11" s="4">
        <v>44021</v>
      </c>
      <c r="B11" s="5" t="s">
        <v>1</v>
      </c>
      <c r="C11" s="34"/>
      <c r="D11" s="34"/>
      <c r="E11" s="34"/>
      <c r="F11" s="34"/>
      <c r="G11" s="34"/>
      <c r="H11" s="34"/>
      <c r="I11" s="34"/>
      <c r="J11" s="34">
        <f t="shared" si="0"/>
        <v>-500000</v>
      </c>
      <c r="K11" s="35"/>
      <c r="L11" s="35"/>
    </row>
    <row r="12" spans="1:13" ht="23.25" customHeight="1" x14ac:dyDescent="0.15">
      <c r="A12" s="4">
        <v>44022</v>
      </c>
      <c r="B12" s="7" t="s">
        <v>2</v>
      </c>
      <c r="C12" s="34"/>
      <c r="D12" s="34"/>
      <c r="E12" s="34"/>
      <c r="F12" s="34"/>
      <c r="G12" s="34"/>
      <c r="H12" s="34"/>
      <c r="I12" s="34"/>
      <c r="J12" s="34">
        <f t="shared" si="0"/>
        <v>-500000</v>
      </c>
      <c r="K12" s="35" t="s">
        <v>28</v>
      </c>
      <c r="L12" s="35" t="s">
        <v>31</v>
      </c>
      <c r="M12" s="30"/>
    </row>
    <row r="13" spans="1:13" ht="23.25" customHeight="1" x14ac:dyDescent="0.15">
      <c r="A13" s="4">
        <v>44023</v>
      </c>
      <c r="B13" s="7" t="s">
        <v>3</v>
      </c>
      <c r="C13" s="34"/>
      <c r="D13" s="34"/>
      <c r="E13" s="34"/>
      <c r="F13" s="34"/>
      <c r="G13" s="34"/>
      <c r="H13" s="34"/>
      <c r="I13" s="34"/>
      <c r="J13" s="34">
        <f t="shared" si="0"/>
        <v>-500000</v>
      </c>
      <c r="K13" s="35"/>
      <c r="L13" s="35"/>
    </row>
    <row r="14" spans="1:13" ht="23.25" customHeight="1" x14ac:dyDescent="0.15">
      <c r="A14" s="39">
        <v>44024</v>
      </c>
      <c r="B14" s="40" t="s">
        <v>4</v>
      </c>
      <c r="C14" s="41"/>
      <c r="D14" s="41"/>
      <c r="E14" s="41"/>
      <c r="F14" s="41"/>
      <c r="G14" s="41"/>
      <c r="H14" s="41"/>
      <c r="I14" s="41"/>
      <c r="J14" s="41">
        <f t="shared" si="0"/>
        <v>-500000</v>
      </c>
      <c r="K14" s="42"/>
      <c r="L14" s="42"/>
    </row>
    <row r="15" spans="1:13" ht="23.25" customHeight="1" x14ac:dyDescent="0.15">
      <c r="A15" s="4">
        <v>44025</v>
      </c>
      <c r="B15" s="5" t="s">
        <v>5</v>
      </c>
      <c r="C15" s="34"/>
      <c r="D15" s="8"/>
      <c r="E15" s="8"/>
      <c r="F15" s="34"/>
      <c r="G15" s="34"/>
      <c r="H15" s="34"/>
      <c r="I15" s="34"/>
      <c r="J15" s="34">
        <f t="shared" si="0"/>
        <v>-500000</v>
      </c>
      <c r="K15" s="35"/>
      <c r="L15" s="35"/>
    </row>
    <row r="16" spans="1:13" ht="23.25" customHeight="1" x14ac:dyDescent="0.15">
      <c r="A16" s="4">
        <v>44026</v>
      </c>
      <c r="B16" s="5" t="s">
        <v>6</v>
      </c>
      <c r="C16" s="34"/>
      <c r="D16" s="34"/>
      <c r="E16" s="34"/>
      <c r="F16" s="34"/>
      <c r="G16" s="34"/>
      <c r="H16" s="34"/>
      <c r="I16" s="34"/>
      <c r="J16" s="34">
        <f t="shared" si="0"/>
        <v>-500000</v>
      </c>
      <c r="K16" s="35"/>
      <c r="L16" s="35"/>
    </row>
    <row r="17" spans="1:12" ht="23.25" customHeight="1" x14ac:dyDescent="0.15">
      <c r="A17" s="4">
        <v>44027</v>
      </c>
      <c r="B17" s="5" t="s">
        <v>0</v>
      </c>
      <c r="C17" s="8"/>
      <c r="D17" s="34"/>
      <c r="E17" s="34"/>
      <c r="F17" s="34">
        <v>143110</v>
      </c>
      <c r="G17" s="34"/>
      <c r="H17" s="34"/>
      <c r="I17" s="34"/>
      <c r="J17" s="34">
        <f t="shared" si="0"/>
        <v>-356890</v>
      </c>
      <c r="K17" s="35" t="s">
        <v>24</v>
      </c>
      <c r="L17" s="35"/>
    </row>
    <row r="18" spans="1:12" ht="23.25" customHeight="1" x14ac:dyDescent="0.15">
      <c r="A18" s="4">
        <v>44028</v>
      </c>
      <c r="B18" s="5" t="s">
        <v>1</v>
      </c>
      <c r="C18" s="34"/>
      <c r="D18" s="34"/>
      <c r="E18" s="34"/>
      <c r="F18" s="34">
        <v>5540</v>
      </c>
      <c r="G18" s="34"/>
      <c r="H18" s="34"/>
      <c r="I18" s="34"/>
      <c r="J18" s="34">
        <f t="shared" si="0"/>
        <v>-351350</v>
      </c>
      <c r="K18" s="35" t="s">
        <v>12</v>
      </c>
      <c r="L18" s="35"/>
    </row>
    <row r="19" spans="1:12" ht="23.25" customHeight="1" x14ac:dyDescent="0.15">
      <c r="A19" s="4">
        <v>44029</v>
      </c>
      <c r="B19" s="7" t="s">
        <v>2</v>
      </c>
      <c r="C19" s="8"/>
      <c r="D19" s="8"/>
      <c r="E19" s="8"/>
      <c r="F19" s="34"/>
      <c r="G19" s="34"/>
      <c r="H19" s="34"/>
      <c r="I19" s="34">
        <v>500000</v>
      </c>
      <c r="J19" s="34">
        <f t="shared" si="0"/>
        <v>-851350</v>
      </c>
      <c r="K19" s="35"/>
      <c r="L19" s="35"/>
    </row>
    <row r="20" spans="1:12" ht="23.25" customHeight="1" x14ac:dyDescent="0.15">
      <c r="A20" s="4">
        <v>44030</v>
      </c>
      <c r="B20" s="7" t="s">
        <v>3</v>
      </c>
      <c r="C20" s="34"/>
      <c r="D20" s="34"/>
      <c r="E20" s="34"/>
      <c r="F20" s="34"/>
      <c r="G20" s="34"/>
      <c r="H20" s="34"/>
      <c r="I20" s="34"/>
      <c r="J20" s="34">
        <f t="shared" si="0"/>
        <v>-851350</v>
      </c>
      <c r="K20" s="35"/>
      <c r="L20" s="35"/>
    </row>
    <row r="21" spans="1:12" ht="23.25" customHeight="1" x14ac:dyDescent="0.15">
      <c r="A21" s="39">
        <v>44031</v>
      </c>
      <c r="B21" s="40" t="s">
        <v>4</v>
      </c>
      <c r="C21" s="43"/>
      <c r="D21" s="41"/>
      <c r="E21" s="41"/>
      <c r="F21" s="41"/>
      <c r="G21" s="41"/>
      <c r="H21" s="41"/>
      <c r="I21" s="41"/>
      <c r="J21" s="41">
        <f t="shared" si="0"/>
        <v>-851350</v>
      </c>
      <c r="K21" s="42"/>
      <c r="L21" s="42"/>
    </row>
    <row r="22" spans="1:12" ht="23.25" customHeight="1" x14ac:dyDescent="0.15">
      <c r="A22" s="4">
        <v>44032</v>
      </c>
      <c r="B22" s="5" t="s">
        <v>5</v>
      </c>
      <c r="C22" s="34"/>
      <c r="D22" s="34"/>
      <c r="E22" s="34"/>
      <c r="F22" s="34"/>
      <c r="G22" s="34">
        <v>670935</v>
      </c>
      <c r="H22" s="34"/>
      <c r="I22" s="34"/>
      <c r="J22" s="34">
        <f t="shared" si="0"/>
        <v>-1522285</v>
      </c>
      <c r="K22" s="35"/>
      <c r="L22" s="35" t="s">
        <v>33</v>
      </c>
    </row>
    <row r="23" spans="1:12" ht="23.25" customHeight="1" x14ac:dyDescent="0.15">
      <c r="A23" s="4">
        <v>44033</v>
      </c>
      <c r="B23" s="5" t="s">
        <v>6</v>
      </c>
      <c r="C23" s="34"/>
      <c r="D23" s="34"/>
      <c r="E23" s="34"/>
      <c r="F23" s="34"/>
      <c r="G23" s="34"/>
      <c r="H23" s="34"/>
      <c r="I23" s="34"/>
      <c r="J23" s="34">
        <f t="shared" si="0"/>
        <v>-1522285</v>
      </c>
      <c r="K23" s="35"/>
      <c r="L23" s="35"/>
    </row>
    <row r="24" spans="1:12" ht="23.25" customHeight="1" x14ac:dyDescent="0.15">
      <c r="A24" s="4">
        <v>44034</v>
      </c>
      <c r="B24" s="7" t="s">
        <v>0</v>
      </c>
      <c r="C24" s="34"/>
      <c r="D24" s="34"/>
      <c r="E24" s="34"/>
      <c r="F24" s="34"/>
      <c r="G24" s="34"/>
      <c r="H24" s="34"/>
      <c r="I24" s="34">
        <v>500000</v>
      </c>
      <c r="J24" s="34">
        <f t="shared" si="0"/>
        <v>-2022285</v>
      </c>
      <c r="K24" s="35"/>
      <c r="L24" s="35"/>
    </row>
    <row r="25" spans="1:12" ht="23.25" customHeight="1" x14ac:dyDescent="0.15">
      <c r="A25" s="4">
        <v>44035</v>
      </c>
      <c r="B25" s="7" t="s">
        <v>1</v>
      </c>
      <c r="C25" s="34"/>
      <c r="D25" s="8"/>
      <c r="E25" s="8"/>
      <c r="F25" s="34"/>
      <c r="G25" s="34"/>
      <c r="H25" s="34"/>
      <c r="I25" s="34"/>
      <c r="J25" s="34">
        <f t="shared" si="0"/>
        <v>-2022285</v>
      </c>
      <c r="K25" s="35"/>
      <c r="L25" s="35"/>
    </row>
    <row r="26" spans="1:12" ht="23.25" customHeight="1" x14ac:dyDescent="0.15">
      <c r="A26" s="4">
        <v>44036</v>
      </c>
      <c r="B26" s="7" t="s">
        <v>2</v>
      </c>
      <c r="C26" s="34"/>
      <c r="D26" s="34"/>
      <c r="E26" s="34"/>
      <c r="F26" s="34"/>
      <c r="G26" s="34"/>
      <c r="H26" s="34"/>
      <c r="I26" s="34"/>
      <c r="J26" s="34">
        <f t="shared" si="0"/>
        <v>-2022285</v>
      </c>
      <c r="K26" s="35"/>
      <c r="L26" s="35"/>
    </row>
    <row r="27" spans="1:12" ht="23.25" customHeight="1" x14ac:dyDescent="0.15">
      <c r="A27" s="4">
        <v>44037</v>
      </c>
      <c r="B27" s="7" t="s">
        <v>3</v>
      </c>
      <c r="C27" s="34"/>
      <c r="D27" s="34"/>
      <c r="E27" s="34"/>
      <c r="F27" s="34"/>
      <c r="G27" s="34">
        <v>25000</v>
      </c>
      <c r="H27" s="34"/>
      <c r="I27" s="34"/>
      <c r="J27" s="34">
        <f t="shared" si="0"/>
        <v>-2047285</v>
      </c>
      <c r="K27" s="35"/>
      <c r="L27" s="35" t="s">
        <v>56</v>
      </c>
    </row>
    <row r="28" spans="1:12" ht="23.25" customHeight="1" x14ac:dyDescent="0.15">
      <c r="A28" s="39">
        <v>44038</v>
      </c>
      <c r="B28" s="40" t="s">
        <v>4</v>
      </c>
      <c r="C28" s="43"/>
      <c r="D28" s="41"/>
      <c r="E28" s="41"/>
      <c r="F28" s="41"/>
      <c r="G28" s="41"/>
      <c r="H28" s="41"/>
      <c r="I28" s="41"/>
      <c r="J28" s="41">
        <f t="shared" si="0"/>
        <v>-2047285</v>
      </c>
      <c r="K28" s="42"/>
      <c r="L28" s="42"/>
    </row>
    <row r="29" spans="1:12" ht="23.25" customHeight="1" x14ac:dyDescent="0.15">
      <c r="A29" s="4">
        <v>44039</v>
      </c>
      <c r="B29" s="5" t="s">
        <v>5</v>
      </c>
      <c r="C29" s="34"/>
      <c r="D29" s="34"/>
      <c r="E29" s="34"/>
      <c r="F29" s="34"/>
      <c r="G29" s="34"/>
      <c r="H29" s="34"/>
      <c r="I29" s="34"/>
      <c r="J29" s="34">
        <f t="shared" si="0"/>
        <v>-2047285</v>
      </c>
      <c r="K29" s="35"/>
      <c r="L29" s="35"/>
    </row>
    <row r="30" spans="1:12" ht="23.25" customHeight="1" x14ac:dyDescent="0.15">
      <c r="A30" s="4">
        <v>44040</v>
      </c>
      <c r="B30" s="5" t="s">
        <v>6</v>
      </c>
      <c r="C30" s="8"/>
      <c r="D30" s="34"/>
      <c r="E30" s="34"/>
      <c r="F30" s="34"/>
      <c r="G30" s="34"/>
      <c r="H30" s="34"/>
      <c r="I30" s="34"/>
      <c r="J30" s="34">
        <f t="shared" si="0"/>
        <v>-2047285</v>
      </c>
      <c r="K30" s="35"/>
      <c r="L30" s="35"/>
    </row>
    <row r="31" spans="1:12" ht="23.25" customHeight="1" x14ac:dyDescent="0.15">
      <c r="A31" s="4">
        <v>44041</v>
      </c>
      <c r="B31" s="5" t="s">
        <v>0</v>
      </c>
      <c r="C31" s="34"/>
      <c r="D31" s="34"/>
      <c r="E31" s="34"/>
      <c r="F31" s="34"/>
      <c r="G31" s="34"/>
      <c r="H31" s="34">
        <v>355275</v>
      </c>
      <c r="I31" s="34"/>
      <c r="J31" s="34">
        <f t="shared" si="0"/>
        <v>-2402560</v>
      </c>
      <c r="K31" s="35"/>
      <c r="L31" s="35"/>
    </row>
    <row r="32" spans="1:12" ht="23.25" customHeight="1" x14ac:dyDescent="0.15">
      <c r="A32" s="4">
        <v>44042</v>
      </c>
      <c r="B32" s="5" t="s">
        <v>1</v>
      </c>
      <c r="C32" s="34"/>
      <c r="D32" s="34"/>
      <c r="E32" s="34"/>
      <c r="F32" s="34"/>
      <c r="G32" s="34"/>
      <c r="H32" s="34"/>
      <c r="I32" s="34"/>
      <c r="J32" s="34">
        <f t="shared" si="0"/>
        <v>-2402560</v>
      </c>
      <c r="K32" s="35"/>
      <c r="L32" s="35" t="s">
        <v>29</v>
      </c>
    </row>
    <row r="33" spans="1:12" ht="23.25" customHeight="1" x14ac:dyDescent="0.15">
      <c r="A33" s="39">
        <v>44043</v>
      </c>
      <c r="B33" s="44" t="s">
        <v>2</v>
      </c>
      <c r="C33" s="41"/>
      <c r="D33" s="41"/>
      <c r="E33" s="41"/>
      <c r="F33" s="41">
        <v>151998</v>
      </c>
      <c r="G33" s="41">
        <f>G48</f>
        <v>340049</v>
      </c>
      <c r="H33" s="41"/>
      <c r="I33" s="41"/>
      <c r="J33" s="41">
        <f>J32+C33+D33+E33+F33-G33-H33-I33</f>
        <v>-2590611</v>
      </c>
      <c r="K33" s="42"/>
      <c r="L33" s="42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0</v>
      </c>
      <c r="F34" s="37">
        <f t="shared" ref="F34" si="1">SUM(F3:F33)</f>
        <v>300648</v>
      </c>
      <c r="G34" s="37">
        <f>SUM(G3:G33)</f>
        <v>1035984</v>
      </c>
      <c r="H34" s="37">
        <f>SUM(H3:H33)</f>
        <v>355275</v>
      </c>
      <c r="I34" s="37">
        <f>SUM(I3:I33)</f>
        <v>1500000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-640000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-1950611</v>
      </c>
      <c r="K36" s="32" t="s">
        <v>36</v>
      </c>
      <c r="L36" s="33">
        <f>'6月'!L36+J36</f>
        <v>5599389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0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340049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340049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workbookViewId="0">
      <selection activeCell="F3" sqref="F3:G32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44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44409</v>
      </c>
      <c r="B3" s="7" t="s">
        <v>62</v>
      </c>
      <c r="C3" s="34"/>
      <c r="D3" s="34"/>
      <c r="E3" s="34"/>
      <c r="F3" s="34"/>
      <c r="G3" s="34">
        <v>11330</v>
      </c>
      <c r="H3" s="34"/>
      <c r="I3" s="34"/>
      <c r="J3" s="34">
        <f>C3+D3+E3+F3-G3-H3-I3</f>
        <v>-11330</v>
      </c>
      <c r="K3" s="35"/>
      <c r="L3" s="35" t="s">
        <v>63</v>
      </c>
    </row>
    <row r="4" spans="1:13" ht="23.25" customHeight="1" x14ac:dyDescent="0.15">
      <c r="A4" s="4">
        <v>44410</v>
      </c>
      <c r="B4" s="5" t="s">
        <v>4</v>
      </c>
      <c r="C4" s="34"/>
      <c r="D4" s="34"/>
      <c r="E4" s="34"/>
      <c r="F4" s="34"/>
      <c r="G4" s="34"/>
      <c r="H4" s="34"/>
      <c r="I4" s="34">
        <v>500000</v>
      </c>
      <c r="J4" s="34">
        <f>J3+C4+D4+E4+F4-G4-H4-I4</f>
        <v>-511330</v>
      </c>
      <c r="K4" s="35"/>
      <c r="L4" s="35" t="s">
        <v>35</v>
      </c>
    </row>
    <row r="5" spans="1:13" ht="23.25" customHeight="1" x14ac:dyDescent="0.15">
      <c r="A5" s="4">
        <v>44411</v>
      </c>
      <c r="B5" s="5" t="s">
        <v>5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-511330</v>
      </c>
      <c r="K5" s="35"/>
      <c r="L5" s="35"/>
    </row>
    <row r="6" spans="1:13" ht="23.25" customHeight="1" x14ac:dyDescent="0.15">
      <c r="A6" s="4">
        <v>44412</v>
      </c>
      <c r="B6" s="5" t="s">
        <v>6</v>
      </c>
      <c r="C6" s="34"/>
      <c r="D6" s="34"/>
      <c r="E6" s="34"/>
      <c r="F6" s="34"/>
      <c r="G6" s="34"/>
      <c r="H6" s="34"/>
      <c r="I6" s="34"/>
      <c r="J6" s="34">
        <f t="shared" si="0"/>
        <v>-511330</v>
      </c>
      <c r="K6" s="35"/>
      <c r="L6" s="35"/>
    </row>
    <row r="7" spans="1:13" ht="23.25" customHeight="1" x14ac:dyDescent="0.15">
      <c r="A7" s="4">
        <v>44413</v>
      </c>
      <c r="B7" s="5" t="s">
        <v>0</v>
      </c>
      <c r="C7" s="34"/>
      <c r="D7" s="8"/>
      <c r="E7" s="8"/>
      <c r="F7" s="34"/>
      <c r="G7" s="34"/>
      <c r="H7" s="34">
        <v>273971</v>
      </c>
      <c r="I7" s="34"/>
      <c r="J7" s="34">
        <f t="shared" si="0"/>
        <v>-785301</v>
      </c>
      <c r="K7" s="35"/>
      <c r="L7" s="35" t="s">
        <v>57</v>
      </c>
    </row>
    <row r="8" spans="1:13" ht="23.25" customHeight="1" x14ac:dyDescent="0.15">
      <c r="A8" s="4">
        <v>44414</v>
      </c>
      <c r="B8" s="5" t="s">
        <v>1</v>
      </c>
      <c r="C8" s="34"/>
      <c r="D8" s="34"/>
      <c r="E8" s="34"/>
      <c r="F8" s="34"/>
      <c r="G8" s="34"/>
      <c r="H8" s="34"/>
      <c r="I8" s="34"/>
      <c r="J8" s="34">
        <f t="shared" si="0"/>
        <v>-785301</v>
      </c>
      <c r="K8" s="35"/>
      <c r="L8" s="35"/>
    </row>
    <row r="9" spans="1:13" ht="23.25" customHeight="1" x14ac:dyDescent="0.15">
      <c r="A9" s="4">
        <v>44415</v>
      </c>
      <c r="B9" s="7" t="s">
        <v>2</v>
      </c>
      <c r="C9" s="34"/>
      <c r="D9" s="34"/>
      <c r="E9" s="34"/>
      <c r="F9" s="34"/>
      <c r="G9" s="34"/>
      <c r="H9" s="34"/>
      <c r="I9" s="34"/>
      <c r="J9" s="34">
        <f t="shared" si="0"/>
        <v>-785301</v>
      </c>
      <c r="K9" s="35"/>
      <c r="L9" s="35"/>
    </row>
    <row r="10" spans="1:13" ht="23.25" customHeight="1" x14ac:dyDescent="0.15">
      <c r="A10" s="4">
        <v>44416</v>
      </c>
      <c r="B10" s="7" t="s">
        <v>3</v>
      </c>
      <c r="C10" s="34"/>
      <c r="D10" s="34"/>
      <c r="E10" s="34"/>
      <c r="F10" s="34"/>
      <c r="G10" s="34"/>
      <c r="H10" s="34"/>
      <c r="I10" s="34"/>
      <c r="J10" s="34">
        <f t="shared" si="0"/>
        <v>-785301</v>
      </c>
      <c r="K10" s="35"/>
      <c r="L10" s="35"/>
    </row>
    <row r="11" spans="1:13" ht="23.25" customHeight="1" x14ac:dyDescent="0.15">
      <c r="A11" s="4">
        <v>44417</v>
      </c>
      <c r="B11" s="7" t="s">
        <v>4</v>
      </c>
      <c r="C11" s="34"/>
      <c r="D11" s="34"/>
      <c r="E11" s="34"/>
      <c r="F11" s="34"/>
      <c r="G11" s="34"/>
      <c r="H11" s="34"/>
      <c r="I11" s="34"/>
      <c r="J11" s="34">
        <f t="shared" si="0"/>
        <v>-785301</v>
      </c>
      <c r="K11" s="35"/>
      <c r="L11" s="35"/>
    </row>
    <row r="12" spans="1:13" ht="23.25" customHeight="1" x14ac:dyDescent="0.15">
      <c r="A12" s="39">
        <v>44418</v>
      </c>
      <c r="B12" s="40" t="s">
        <v>5</v>
      </c>
      <c r="C12" s="41"/>
      <c r="D12" s="41"/>
      <c r="E12" s="41"/>
      <c r="F12" s="41"/>
      <c r="G12" s="41">
        <v>26900</v>
      </c>
      <c r="H12" s="41"/>
      <c r="I12" s="41"/>
      <c r="J12" s="41">
        <f t="shared" si="0"/>
        <v>-812201</v>
      </c>
      <c r="K12" s="42" t="s">
        <v>58</v>
      </c>
      <c r="L12" s="42" t="s">
        <v>31</v>
      </c>
      <c r="M12" s="30"/>
    </row>
    <row r="13" spans="1:13" ht="23.25" customHeight="1" x14ac:dyDescent="0.15">
      <c r="A13" s="4">
        <v>44419</v>
      </c>
      <c r="B13" s="5" t="s">
        <v>6</v>
      </c>
      <c r="C13" s="34"/>
      <c r="D13" s="34"/>
      <c r="E13" s="34"/>
      <c r="F13" s="34"/>
      <c r="G13" s="34"/>
      <c r="H13" s="34"/>
      <c r="I13" s="34"/>
      <c r="J13" s="34">
        <f t="shared" si="0"/>
        <v>-812201</v>
      </c>
      <c r="K13" s="35"/>
      <c r="L13" s="35"/>
    </row>
    <row r="14" spans="1:13" ht="23.25" customHeight="1" x14ac:dyDescent="0.15">
      <c r="A14" s="4">
        <v>44420</v>
      </c>
      <c r="B14" s="5" t="s">
        <v>0</v>
      </c>
      <c r="C14" s="34"/>
      <c r="D14" s="34"/>
      <c r="E14" s="34"/>
      <c r="F14" s="34"/>
      <c r="G14" s="34"/>
      <c r="H14" s="34">
        <v>3410</v>
      </c>
      <c r="I14" s="34"/>
      <c r="J14" s="34">
        <f t="shared" si="0"/>
        <v>-815611</v>
      </c>
      <c r="K14" s="35"/>
      <c r="L14" s="35"/>
    </row>
    <row r="15" spans="1:13" ht="23.25" customHeight="1" x14ac:dyDescent="0.15">
      <c r="A15" s="4">
        <v>44421</v>
      </c>
      <c r="B15" s="5" t="s">
        <v>1</v>
      </c>
      <c r="C15" s="34"/>
      <c r="D15" s="8"/>
      <c r="E15" s="8"/>
      <c r="F15" s="34"/>
      <c r="G15" s="34"/>
      <c r="H15" s="34"/>
      <c r="I15" s="34"/>
      <c r="J15" s="34">
        <f t="shared" si="0"/>
        <v>-815611</v>
      </c>
      <c r="K15" s="35"/>
      <c r="L15" s="35"/>
    </row>
    <row r="16" spans="1:13" ht="23.25" customHeight="1" x14ac:dyDescent="0.15">
      <c r="A16" s="4">
        <v>44422</v>
      </c>
      <c r="B16" s="7" t="s">
        <v>2</v>
      </c>
      <c r="C16" s="34"/>
      <c r="D16" s="34"/>
      <c r="E16" s="34"/>
      <c r="F16" s="34"/>
      <c r="G16" s="34"/>
      <c r="H16" s="34"/>
      <c r="I16" s="34"/>
      <c r="J16" s="34">
        <f t="shared" si="0"/>
        <v>-815611</v>
      </c>
      <c r="K16" s="35"/>
      <c r="L16" s="35"/>
    </row>
    <row r="17" spans="1:12" ht="23.25" customHeight="1" x14ac:dyDescent="0.15">
      <c r="A17" s="4">
        <v>44423</v>
      </c>
      <c r="B17" s="7" t="s">
        <v>3</v>
      </c>
      <c r="C17" s="8"/>
      <c r="D17" s="34"/>
      <c r="E17" s="34"/>
      <c r="F17" s="34">
        <v>162050</v>
      </c>
      <c r="G17" s="34"/>
      <c r="H17" s="34"/>
      <c r="I17" s="34"/>
      <c r="J17" s="34">
        <f t="shared" si="0"/>
        <v>-653561</v>
      </c>
      <c r="K17" s="35" t="s">
        <v>59</v>
      </c>
      <c r="L17" s="35"/>
    </row>
    <row r="18" spans="1:12" ht="23.25" customHeight="1" x14ac:dyDescent="0.15">
      <c r="A18" s="39">
        <v>44424</v>
      </c>
      <c r="B18" s="40" t="s">
        <v>4</v>
      </c>
      <c r="C18" s="41"/>
      <c r="D18" s="41"/>
      <c r="E18" s="41"/>
      <c r="F18" s="41">
        <v>0</v>
      </c>
      <c r="G18" s="41"/>
      <c r="H18" s="41"/>
      <c r="I18" s="41"/>
      <c r="J18" s="41">
        <f t="shared" si="0"/>
        <v>-653561</v>
      </c>
      <c r="K18" s="42" t="s">
        <v>12</v>
      </c>
      <c r="L18" s="42"/>
    </row>
    <row r="19" spans="1:12" ht="23.25" customHeight="1" x14ac:dyDescent="0.15">
      <c r="A19" s="4">
        <v>44425</v>
      </c>
      <c r="B19" s="5" t="s">
        <v>5</v>
      </c>
      <c r="C19" s="8"/>
      <c r="D19" s="8"/>
      <c r="E19" s="8"/>
      <c r="F19" s="34"/>
      <c r="G19" s="34"/>
      <c r="H19" s="34"/>
      <c r="I19" s="34"/>
      <c r="J19" s="34">
        <f t="shared" si="0"/>
        <v>-653561</v>
      </c>
      <c r="K19" s="35"/>
      <c r="L19" s="35"/>
    </row>
    <row r="20" spans="1:12" ht="23.25" customHeight="1" x14ac:dyDescent="0.15">
      <c r="A20" s="4">
        <v>44426</v>
      </c>
      <c r="B20" s="5" t="s">
        <v>6</v>
      </c>
      <c r="C20" s="34"/>
      <c r="D20" s="34"/>
      <c r="E20" s="34"/>
      <c r="F20" s="34"/>
      <c r="G20" s="34"/>
      <c r="H20" s="34">
        <v>2158770</v>
      </c>
      <c r="I20" s="34"/>
      <c r="J20" s="34">
        <f t="shared" si="0"/>
        <v>-2812331</v>
      </c>
      <c r="K20" s="35"/>
      <c r="L20" s="35"/>
    </row>
    <row r="21" spans="1:12" ht="23.25" customHeight="1" x14ac:dyDescent="0.15">
      <c r="A21" s="4">
        <v>44427</v>
      </c>
      <c r="B21" s="5" t="s">
        <v>0</v>
      </c>
      <c r="C21" s="8"/>
      <c r="D21" s="34"/>
      <c r="E21" s="34"/>
      <c r="F21" s="34"/>
      <c r="G21" s="34"/>
      <c r="H21" s="34"/>
      <c r="I21" s="34"/>
      <c r="J21" s="34">
        <f t="shared" si="0"/>
        <v>-2812331</v>
      </c>
      <c r="K21" s="35"/>
      <c r="L21" s="35"/>
    </row>
    <row r="22" spans="1:12" ht="23.25" customHeight="1" x14ac:dyDescent="0.15">
      <c r="A22" s="4">
        <v>44428</v>
      </c>
      <c r="B22" s="5" t="s">
        <v>1</v>
      </c>
      <c r="C22" s="34"/>
      <c r="D22" s="34"/>
      <c r="E22" s="34"/>
      <c r="F22" s="34"/>
      <c r="G22" s="34">
        <v>613771</v>
      </c>
      <c r="H22" s="34"/>
      <c r="I22" s="34">
        <v>500000</v>
      </c>
      <c r="J22" s="34">
        <f t="shared" si="0"/>
        <v>-3926102</v>
      </c>
      <c r="K22" s="35"/>
      <c r="L22" s="35" t="s">
        <v>33</v>
      </c>
    </row>
    <row r="23" spans="1:12" ht="23.25" customHeight="1" x14ac:dyDescent="0.15">
      <c r="A23" s="4">
        <v>44429</v>
      </c>
      <c r="B23" s="7" t="s">
        <v>2</v>
      </c>
      <c r="C23" s="34"/>
      <c r="D23" s="34"/>
      <c r="E23" s="34"/>
      <c r="F23" s="34"/>
      <c r="G23" s="34"/>
      <c r="H23" s="34"/>
      <c r="I23" s="34"/>
      <c r="J23" s="34">
        <f t="shared" si="0"/>
        <v>-3926102</v>
      </c>
      <c r="K23" s="35"/>
      <c r="L23" s="35"/>
    </row>
    <row r="24" spans="1:12" ht="23.25" customHeight="1" x14ac:dyDescent="0.15">
      <c r="A24" s="4">
        <v>44430</v>
      </c>
      <c r="B24" s="7" t="s">
        <v>3</v>
      </c>
      <c r="C24" s="34"/>
      <c r="D24" s="34"/>
      <c r="E24" s="34"/>
      <c r="F24" s="34"/>
      <c r="G24" s="34"/>
      <c r="H24" s="34"/>
      <c r="I24" s="34"/>
      <c r="J24" s="34">
        <f t="shared" si="0"/>
        <v>-3926102</v>
      </c>
      <c r="K24" s="35"/>
      <c r="L24" s="35"/>
    </row>
    <row r="25" spans="1:12" ht="23.25" customHeight="1" x14ac:dyDescent="0.15">
      <c r="A25" s="39">
        <v>44431</v>
      </c>
      <c r="B25" s="40" t="s">
        <v>4</v>
      </c>
      <c r="C25" s="41"/>
      <c r="D25" s="43"/>
      <c r="E25" s="43"/>
      <c r="F25" s="41"/>
      <c r="G25" s="41"/>
      <c r="H25" s="41"/>
      <c r="I25" s="41">
        <v>500000</v>
      </c>
      <c r="J25" s="41">
        <f t="shared" si="0"/>
        <v>-4426102</v>
      </c>
      <c r="K25" s="42"/>
      <c r="L25" s="42"/>
    </row>
    <row r="26" spans="1:12" ht="23.25" customHeight="1" x14ac:dyDescent="0.15">
      <c r="A26" s="4">
        <v>44432</v>
      </c>
      <c r="B26" s="5" t="s">
        <v>5</v>
      </c>
      <c r="C26" s="34"/>
      <c r="D26" s="34"/>
      <c r="E26" s="34"/>
      <c r="F26" s="34"/>
      <c r="G26" s="34"/>
      <c r="H26" s="34"/>
      <c r="I26" s="34"/>
      <c r="J26" s="34">
        <f t="shared" si="0"/>
        <v>-4426102</v>
      </c>
      <c r="K26" s="35"/>
      <c r="L26" s="35"/>
    </row>
    <row r="27" spans="1:12" ht="23.25" customHeight="1" x14ac:dyDescent="0.15">
      <c r="A27" s="4">
        <v>44433</v>
      </c>
      <c r="B27" s="5" t="s">
        <v>6</v>
      </c>
      <c r="C27" s="34"/>
      <c r="D27" s="34"/>
      <c r="E27" s="34"/>
      <c r="F27" s="34"/>
      <c r="G27" s="34">
        <v>25000</v>
      </c>
      <c r="H27" s="34"/>
      <c r="I27" s="34"/>
      <c r="J27" s="34">
        <f t="shared" si="0"/>
        <v>-4451102</v>
      </c>
      <c r="K27" s="35"/>
      <c r="L27" s="35" t="s">
        <v>60</v>
      </c>
    </row>
    <row r="28" spans="1:12" ht="23.25" customHeight="1" x14ac:dyDescent="0.15">
      <c r="A28" s="4">
        <v>44434</v>
      </c>
      <c r="B28" s="5" t="s">
        <v>0</v>
      </c>
      <c r="C28" s="8"/>
      <c r="D28" s="34"/>
      <c r="E28" s="34"/>
      <c r="F28" s="34"/>
      <c r="G28" s="34"/>
      <c r="H28" s="34"/>
      <c r="I28" s="34"/>
      <c r="J28" s="34">
        <f t="shared" si="0"/>
        <v>-4451102</v>
      </c>
      <c r="K28" s="35"/>
      <c r="L28" s="35"/>
    </row>
    <row r="29" spans="1:12" ht="23.25" customHeight="1" x14ac:dyDescent="0.15">
      <c r="A29" s="4">
        <v>44435</v>
      </c>
      <c r="B29" s="5" t="s">
        <v>1</v>
      </c>
      <c r="C29" s="34"/>
      <c r="D29" s="34"/>
      <c r="E29" s="34"/>
      <c r="F29" s="34"/>
      <c r="G29" s="34"/>
      <c r="H29" s="34"/>
      <c r="I29" s="34"/>
      <c r="J29" s="34">
        <f t="shared" si="0"/>
        <v>-4451102</v>
      </c>
      <c r="K29" s="35"/>
      <c r="L29" s="35"/>
    </row>
    <row r="30" spans="1:12" ht="23.25" customHeight="1" x14ac:dyDescent="0.15">
      <c r="A30" s="4">
        <v>44436</v>
      </c>
      <c r="B30" s="7" t="s">
        <v>2</v>
      </c>
      <c r="C30" s="8"/>
      <c r="D30" s="34"/>
      <c r="E30" s="34"/>
      <c r="F30" s="34"/>
      <c r="G30" s="34"/>
      <c r="H30" s="34"/>
      <c r="I30" s="34"/>
      <c r="J30" s="34">
        <f t="shared" si="0"/>
        <v>-4451102</v>
      </c>
      <c r="K30" s="35"/>
      <c r="L30" s="35"/>
    </row>
    <row r="31" spans="1:12" ht="23.25" customHeight="1" x14ac:dyDescent="0.15">
      <c r="A31" s="4">
        <v>44437</v>
      </c>
      <c r="B31" s="7" t="s">
        <v>3</v>
      </c>
      <c r="C31" s="34"/>
      <c r="D31" s="34"/>
      <c r="E31" s="34"/>
      <c r="F31" s="34"/>
      <c r="G31" s="34"/>
      <c r="H31" s="34"/>
      <c r="I31" s="34">
        <v>500000</v>
      </c>
      <c r="J31" s="34">
        <f t="shared" si="0"/>
        <v>-4951102</v>
      </c>
      <c r="K31" s="35"/>
      <c r="L31" s="35"/>
    </row>
    <row r="32" spans="1:12" ht="23.25" customHeight="1" x14ac:dyDescent="0.15">
      <c r="A32" s="4">
        <v>44438</v>
      </c>
      <c r="B32" s="5" t="s">
        <v>4</v>
      </c>
      <c r="C32" s="34"/>
      <c r="D32" s="34"/>
      <c r="E32" s="34"/>
      <c r="F32" s="34"/>
      <c r="G32" s="34">
        <v>11330</v>
      </c>
      <c r="H32" s="34"/>
      <c r="I32" s="34"/>
      <c r="J32" s="34">
        <f t="shared" si="0"/>
        <v>-4962432</v>
      </c>
      <c r="K32" s="35"/>
      <c r="L32" s="35" t="s">
        <v>61</v>
      </c>
    </row>
    <row r="33" spans="1:12" ht="23.25" customHeight="1" x14ac:dyDescent="0.15">
      <c r="A33" s="39">
        <v>44439</v>
      </c>
      <c r="B33" s="40" t="s">
        <v>5</v>
      </c>
      <c r="C33" s="41"/>
      <c r="D33" s="41"/>
      <c r="E33" s="41"/>
      <c r="F33" s="41">
        <v>62720</v>
      </c>
      <c r="G33" s="41">
        <f>G48</f>
        <v>835798</v>
      </c>
      <c r="H33" s="41"/>
      <c r="I33" s="41">
        <v>500000</v>
      </c>
      <c r="J33" s="41">
        <f>J32+C33+D33+E33+F33-G33-H33-I33</f>
        <v>-6235510</v>
      </c>
      <c r="K33" s="42"/>
      <c r="L33" s="42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0</v>
      </c>
      <c r="F34" s="37">
        <f t="shared" ref="F34" si="1">SUM(F3:F33)</f>
        <v>224770</v>
      </c>
      <c r="G34" s="37">
        <f>SUM(G3:G33)</f>
        <v>1524129</v>
      </c>
      <c r="H34" s="37">
        <f>SUM(H3:H33)</f>
        <v>2436151</v>
      </c>
      <c r="I34" s="37">
        <f>SUM(I3:I33)</f>
        <v>2500000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1400000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-7635510</v>
      </c>
      <c r="K36" s="32" t="s">
        <v>36</v>
      </c>
      <c r="L36" s="33">
        <f>'7月'!L36+J36</f>
        <v>-2036121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f>175276+150000</f>
        <v>325276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510522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835798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topLeftCell="A34" workbookViewId="0">
      <selection activeCell="G46" sqref="G46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44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44075</v>
      </c>
      <c r="B3" s="5" t="s">
        <v>49</v>
      </c>
      <c r="C3" s="34"/>
      <c r="D3" s="34"/>
      <c r="E3" s="34"/>
      <c r="F3" s="34"/>
      <c r="G3" s="34"/>
      <c r="H3" s="34"/>
      <c r="I3" s="34"/>
      <c r="J3" s="34">
        <f>C3+D3+E3+F3-G3-H3-I3</f>
        <v>0</v>
      </c>
      <c r="K3" s="35"/>
      <c r="L3" s="35"/>
    </row>
    <row r="4" spans="1:13" ht="23.25" customHeight="1" x14ac:dyDescent="0.15">
      <c r="A4" s="4">
        <v>44076</v>
      </c>
      <c r="B4" s="5" t="s">
        <v>0</v>
      </c>
      <c r="C4" s="34"/>
      <c r="D4" s="34"/>
      <c r="E4" s="34"/>
      <c r="F4" s="34"/>
      <c r="G4" s="34"/>
      <c r="H4" s="34"/>
      <c r="I4" s="34"/>
      <c r="J4" s="34">
        <f>J3+C4+D4+E4+F4-G4-H4-I4</f>
        <v>0</v>
      </c>
      <c r="K4" s="35"/>
      <c r="L4" s="35" t="s">
        <v>35</v>
      </c>
    </row>
    <row r="5" spans="1:13" ht="23.25" customHeight="1" x14ac:dyDescent="0.15">
      <c r="A5" s="4">
        <v>44077</v>
      </c>
      <c r="B5" s="5" t="s">
        <v>1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0</v>
      </c>
      <c r="K5" s="35"/>
      <c r="L5" s="35"/>
    </row>
    <row r="6" spans="1:13" ht="23.25" customHeight="1" x14ac:dyDescent="0.15">
      <c r="A6" s="4">
        <v>44078</v>
      </c>
      <c r="B6" s="7" t="s">
        <v>2</v>
      </c>
      <c r="C6" s="34"/>
      <c r="D6" s="34"/>
      <c r="E6" s="34"/>
      <c r="F6" s="34"/>
      <c r="G6" s="34"/>
      <c r="H6" s="34"/>
      <c r="I6" s="34"/>
      <c r="J6" s="34">
        <f t="shared" si="0"/>
        <v>0</v>
      </c>
      <c r="K6" s="35"/>
      <c r="L6" s="35"/>
    </row>
    <row r="7" spans="1:13" ht="23.25" customHeight="1" x14ac:dyDescent="0.15">
      <c r="A7" s="4">
        <v>44079</v>
      </c>
      <c r="B7" s="7" t="s">
        <v>3</v>
      </c>
      <c r="C7" s="34"/>
      <c r="D7" s="8"/>
      <c r="E7" s="8"/>
      <c r="F7" s="34"/>
      <c r="G7" s="34"/>
      <c r="H7" s="34"/>
      <c r="I7" s="34"/>
      <c r="J7" s="34">
        <f t="shared" si="0"/>
        <v>0</v>
      </c>
      <c r="K7" s="35"/>
      <c r="L7" s="35" t="s">
        <v>39</v>
      </c>
    </row>
    <row r="8" spans="1:13" ht="23.25" customHeight="1" x14ac:dyDescent="0.15">
      <c r="A8" s="39">
        <v>44080</v>
      </c>
      <c r="B8" s="40" t="s">
        <v>4</v>
      </c>
      <c r="C8" s="41"/>
      <c r="D8" s="41"/>
      <c r="E8" s="41"/>
      <c r="F8" s="41"/>
      <c r="G8" s="41"/>
      <c r="H8" s="41"/>
      <c r="I8" s="41"/>
      <c r="J8" s="41">
        <f t="shared" si="0"/>
        <v>0</v>
      </c>
      <c r="K8" s="42"/>
      <c r="L8" s="42"/>
    </row>
    <row r="9" spans="1:13" ht="23.25" customHeight="1" x14ac:dyDescent="0.15">
      <c r="A9" s="4">
        <v>44081</v>
      </c>
      <c r="B9" s="5" t="s">
        <v>5</v>
      </c>
      <c r="C9" s="34"/>
      <c r="D9" s="34"/>
      <c r="E9" s="34"/>
      <c r="F9" s="34"/>
      <c r="G9" s="34"/>
      <c r="H9" s="34"/>
      <c r="I9" s="34"/>
      <c r="J9" s="34">
        <f t="shared" si="0"/>
        <v>0</v>
      </c>
      <c r="K9" s="35"/>
      <c r="L9" s="35"/>
    </row>
    <row r="10" spans="1:13" ht="23.25" customHeight="1" x14ac:dyDescent="0.15">
      <c r="A10" s="4">
        <v>44082</v>
      </c>
      <c r="B10" s="5" t="s">
        <v>6</v>
      </c>
      <c r="C10" s="34"/>
      <c r="D10" s="34"/>
      <c r="E10" s="34"/>
      <c r="F10" s="34"/>
      <c r="G10" s="34"/>
      <c r="H10" s="34"/>
      <c r="I10" s="34"/>
      <c r="J10" s="34">
        <f t="shared" si="0"/>
        <v>0</v>
      </c>
      <c r="K10" s="35"/>
      <c r="L10" s="35"/>
    </row>
    <row r="11" spans="1:13" ht="23.25" customHeight="1" x14ac:dyDescent="0.15">
      <c r="A11" s="4">
        <v>44083</v>
      </c>
      <c r="B11" s="5" t="s">
        <v>0</v>
      </c>
      <c r="C11" s="34"/>
      <c r="D11" s="34"/>
      <c r="E11" s="34"/>
      <c r="F11" s="34"/>
      <c r="G11" s="34"/>
      <c r="H11" s="34"/>
      <c r="I11" s="34"/>
      <c r="J11" s="34">
        <f t="shared" si="0"/>
        <v>0</v>
      </c>
      <c r="K11" s="35"/>
      <c r="L11" s="35"/>
    </row>
    <row r="12" spans="1:13" ht="23.25" customHeight="1" x14ac:dyDescent="0.15">
      <c r="A12" s="4">
        <v>44084</v>
      </c>
      <c r="B12" s="5" t="s">
        <v>1</v>
      </c>
      <c r="C12" s="34"/>
      <c r="D12" s="34"/>
      <c r="E12" s="34"/>
      <c r="F12" s="34"/>
      <c r="G12" s="34">
        <v>26480</v>
      </c>
      <c r="H12" s="34"/>
      <c r="I12" s="34"/>
      <c r="J12" s="34">
        <f t="shared" si="0"/>
        <v>-26480</v>
      </c>
      <c r="K12" s="35" t="s">
        <v>28</v>
      </c>
      <c r="L12" s="35" t="s">
        <v>31</v>
      </c>
      <c r="M12" s="30"/>
    </row>
    <row r="13" spans="1:13" ht="23.25" customHeight="1" x14ac:dyDescent="0.15">
      <c r="A13" s="4">
        <v>44085</v>
      </c>
      <c r="B13" s="7" t="s">
        <v>2</v>
      </c>
      <c r="C13" s="34"/>
      <c r="D13" s="34"/>
      <c r="E13" s="34"/>
      <c r="F13" s="34"/>
      <c r="G13" s="34"/>
      <c r="H13" s="34"/>
      <c r="I13" s="34"/>
      <c r="J13" s="34">
        <f t="shared" si="0"/>
        <v>-26480</v>
      </c>
      <c r="K13" s="35" t="s">
        <v>12</v>
      </c>
      <c r="L13" s="35"/>
    </row>
    <row r="14" spans="1:13" ht="23.25" customHeight="1" x14ac:dyDescent="0.15">
      <c r="A14" s="4">
        <v>44086</v>
      </c>
      <c r="B14" s="7" t="s">
        <v>3</v>
      </c>
      <c r="C14" s="34"/>
      <c r="D14" s="34"/>
      <c r="E14" s="34"/>
      <c r="F14" s="34"/>
      <c r="G14" s="34"/>
      <c r="H14" s="34"/>
      <c r="I14" s="34"/>
      <c r="J14" s="34">
        <f t="shared" si="0"/>
        <v>-26480</v>
      </c>
      <c r="K14" s="35"/>
      <c r="L14" s="35"/>
    </row>
    <row r="15" spans="1:13" ht="23.25" customHeight="1" x14ac:dyDescent="0.15">
      <c r="A15" s="39">
        <v>44087</v>
      </c>
      <c r="B15" s="40" t="s">
        <v>4</v>
      </c>
      <c r="C15" s="41"/>
      <c r="D15" s="43"/>
      <c r="E15" s="43">
        <v>36182</v>
      </c>
      <c r="F15" s="41"/>
      <c r="G15" s="41"/>
      <c r="H15" s="41"/>
      <c r="I15" s="41"/>
      <c r="J15" s="41">
        <f t="shared" si="0"/>
        <v>9702</v>
      </c>
      <c r="K15" s="42"/>
      <c r="L15" s="42"/>
    </row>
    <row r="16" spans="1:13" ht="23.25" customHeight="1" x14ac:dyDescent="0.15">
      <c r="A16" s="4">
        <v>44088</v>
      </c>
      <c r="B16" s="5" t="s">
        <v>5</v>
      </c>
      <c r="C16" s="34"/>
      <c r="D16" s="34"/>
      <c r="E16" s="34"/>
      <c r="F16" s="34"/>
      <c r="G16" s="34"/>
      <c r="H16" s="34"/>
      <c r="I16" s="34"/>
      <c r="J16" s="34">
        <f t="shared" si="0"/>
        <v>9702</v>
      </c>
      <c r="K16" s="35"/>
      <c r="L16" s="35"/>
    </row>
    <row r="17" spans="1:12" ht="23.25" customHeight="1" x14ac:dyDescent="0.15">
      <c r="A17" s="4">
        <v>44089</v>
      </c>
      <c r="B17" s="5" t="s">
        <v>6</v>
      </c>
      <c r="C17" s="8"/>
      <c r="D17" s="34"/>
      <c r="E17" s="34"/>
      <c r="F17" s="34">
        <v>65086</v>
      </c>
      <c r="G17" s="34"/>
      <c r="H17" s="34"/>
      <c r="I17" s="34"/>
      <c r="J17" s="34">
        <f t="shared" si="0"/>
        <v>74788</v>
      </c>
      <c r="K17" s="35" t="s">
        <v>24</v>
      </c>
      <c r="L17" s="35"/>
    </row>
    <row r="18" spans="1:12" ht="23.25" customHeight="1" x14ac:dyDescent="0.15">
      <c r="A18" s="4">
        <v>44090</v>
      </c>
      <c r="B18" s="5" t="s">
        <v>0</v>
      </c>
      <c r="C18" s="34"/>
      <c r="D18" s="34"/>
      <c r="E18" s="34"/>
      <c r="F18" s="34">
        <v>0</v>
      </c>
      <c r="G18" s="34"/>
      <c r="H18" s="34"/>
      <c r="I18" s="34"/>
      <c r="J18" s="34">
        <f t="shared" si="0"/>
        <v>74788</v>
      </c>
      <c r="K18" s="35"/>
      <c r="L18" s="35"/>
    </row>
    <row r="19" spans="1:12" ht="23.25" customHeight="1" x14ac:dyDescent="0.15">
      <c r="A19" s="4">
        <v>44091</v>
      </c>
      <c r="B19" s="5" t="s">
        <v>1</v>
      </c>
      <c r="C19" s="8"/>
      <c r="D19" s="8"/>
      <c r="E19" s="8"/>
      <c r="F19" s="34"/>
      <c r="G19" s="34"/>
      <c r="H19" s="34"/>
      <c r="I19" s="34"/>
      <c r="J19" s="34">
        <f t="shared" si="0"/>
        <v>74788</v>
      </c>
      <c r="K19" s="35"/>
      <c r="L19" s="35" t="s">
        <v>38</v>
      </c>
    </row>
    <row r="20" spans="1:12" ht="23.25" customHeight="1" x14ac:dyDescent="0.15">
      <c r="A20" s="4">
        <v>44092</v>
      </c>
      <c r="B20" s="7" t="s">
        <v>2</v>
      </c>
      <c r="C20" s="34"/>
      <c r="D20" s="34"/>
      <c r="E20" s="34"/>
      <c r="F20" s="34"/>
      <c r="G20" s="34"/>
      <c r="H20" s="34"/>
      <c r="I20" s="34"/>
      <c r="J20" s="34">
        <f t="shared" si="0"/>
        <v>74788</v>
      </c>
      <c r="K20" s="35"/>
      <c r="L20" s="35"/>
    </row>
    <row r="21" spans="1:12" ht="23.25" customHeight="1" x14ac:dyDescent="0.15">
      <c r="A21" s="4">
        <v>44093</v>
      </c>
      <c r="B21" s="7" t="s">
        <v>3</v>
      </c>
      <c r="C21" s="8"/>
      <c r="D21" s="34"/>
      <c r="E21" s="34"/>
      <c r="F21" s="34"/>
      <c r="G21" s="34"/>
      <c r="H21" s="34"/>
      <c r="I21" s="34"/>
      <c r="J21" s="34">
        <f t="shared" si="0"/>
        <v>74788</v>
      </c>
      <c r="K21" s="35"/>
      <c r="L21" s="35" t="s">
        <v>23</v>
      </c>
    </row>
    <row r="22" spans="1:12" ht="23.25" customHeight="1" x14ac:dyDescent="0.15">
      <c r="A22" s="4">
        <v>44094</v>
      </c>
      <c r="B22" s="7" t="s">
        <v>4</v>
      </c>
      <c r="C22" s="34"/>
      <c r="D22" s="34"/>
      <c r="E22" s="34"/>
      <c r="F22" s="34"/>
      <c r="G22" s="34">
        <v>985867</v>
      </c>
      <c r="H22" s="34"/>
      <c r="I22" s="34"/>
      <c r="J22" s="34">
        <f t="shared" si="0"/>
        <v>-911079</v>
      </c>
      <c r="K22" s="35"/>
      <c r="L22" s="35" t="s">
        <v>33</v>
      </c>
    </row>
    <row r="23" spans="1:12" ht="23.25" customHeight="1" x14ac:dyDescent="0.15">
      <c r="A23" s="39">
        <v>44095</v>
      </c>
      <c r="B23" s="40" t="s">
        <v>5</v>
      </c>
      <c r="C23" s="41"/>
      <c r="D23" s="41"/>
      <c r="E23" s="41">
        <v>326806</v>
      </c>
      <c r="F23" s="41"/>
      <c r="G23" s="41"/>
      <c r="H23" s="41"/>
      <c r="I23" s="41"/>
      <c r="J23" s="41">
        <f t="shared" si="0"/>
        <v>-584273</v>
      </c>
      <c r="K23" s="42"/>
      <c r="L23" s="42"/>
    </row>
    <row r="24" spans="1:12" ht="23.25" customHeight="1" x14ac:dyDescent="0.15">
      <c r="A24" s="4">
        <v>44096</v>
      </c>
      <c r="B24" s="5" t="s">
        <v>6</v>
      </c>
      <c r="C24" s="34"/>
      <c r="D24" s="34"/>
      <c r="E24" s="34"/>
      <c r="F24" s="34"/>
      <c r="G24" s="34"/>
      <c r="H24" s="34"/>
      <c r="I24" s="34"/>
      <c r="J24" s="34">
        <f t="shared" si="0"/>
        <v>-584273</v>
      </c>
      <c r="K24" s="35"/>
      <c r="L24" s="35" t="s">
        <v>30</v>
      </c>
    </row>
    <row r="25" spans="1:12" ht="23.25" customHeight="1" x14ac:dyDescent="0.15">
      <c r="A25" s="4">
        <v>44097</v>
      </c>
      <c r="B25" s="7" t="s">
        <v>0</v>
      </c>
      <c r="C25" s="34"/>
      <c r="D25" s="8"/>
      <c r="E25" s="8"/>
      <c r="F25" s="34"/>
      <c r="G25" s="34"/>
      <c r="H25" s="34"/>
      <c r="I25" s="34"/>
      <c r="J25" s="34">
        <f t="shared" si="0"/>
        <v>-584273</v>
      </c>
      <c r="K25" s="35"/>
      <c r="L25" s="35" t="s">
        <v>42</v>
      </c>
    </row>
    <row r="26" spans="1:12" ht="23.25" customHeight="1" x14ac:dyDescent="0.15">
      <c r="A26" s="4">
        <v>44098</v>
      </c>
      <c r="B26" s="5" t="s">
        <v>1</v>
      </c>
      <c r="C26" s="34"/>
      <c r="D26" s="34"/>
      <c r="E26" s="34"/>
      <c r="F26" s="34"/>
      <c r="G26" s="34"/>
      <c r="H26" s="34"/>
      <c r="I26" s="34"/>
      <c r="J26" s="34">
        <f t="shared" si="0"/>
        <v>-584273</v>
      </c>
      <c r="K26" s="35"/>
      <c r="L26" s="35"/>
    </row>
    <row r="27" spans="1:12" ht="23.25" customHeight="1" x14ac:dyDescent="0.15">
      <c r="A27" s="4">
        <v>44099</v>
      </c>
      <c r="B27" s="7" t="s">
        <v>2</v>
      </c>
      <c r="C27" s="34"/>
      <c r="D27" s="34"/>
      <c r="E27" s="34"/>
      <c r="F27" s="34"/>
      <c r="G27" s="34">
        <v>25000</v>
      </c>
      <c r="H27" s="34"/>
      <c r="I27" s="34"/>
      <c r="J27" s="34">
        <f t="shared" si="0"/>
        <v>-609273</v>
      </c>
      <c r="K27" s="35"/>
      <c r="L27" s="35"/>
    </row>
    <row r="28" spans="1:12" ht="23.25" customHeight="1" x14ac:dyDescent="0.15">
      <c r="A28" s="4">
        <v>44100</v>
      </c>
      <c r="B28" s="7" t="s">
        <v>3</v>
      </c>
      <c r="C28" s="8"/>
      <c r="D28" s="34"/>
      <c r="E28" s="34"/>
      <c r="F28" s="34"/>
      <c r="G28" s="34"/>
      <c r="H28" s="34"/>
      <c r="I28" s="34"/>
      <c r="J28" s="34">
        <f t="shared" si="0"/>
        <v>-609273</v>
      </c>
      <c r="K28" s="35"/>
      <c r="L28" s="35" t="s">
        <v>41</v>
      </c>
    </row>
    <row r="29" spans="1:12" ht="23.25" customHeight="1" x14ac:dyDescent="0.15">
      <c r="A29" s="39">
        <v>44101</v>
      </c>
      <c r="B29" s="40" t="s">
        <v>4</v>
      </c>
      <c r="C29" s="41"/>
      <c r="D29" s="41"/>
      <c r="E29" s="41">
        <v>170481</v>
      </c>
      <c r="F29" s="41"/>
      <c r="G29" s="41"/>
      <c r="H29" s="41"/>
      <c r="I29" s="41"/>
      <c r="J29" s="41">
        <f t="shared" si="0"/>
        <v>-438792</v>
      </c>
      <c r="K29" s="42"/>
      <c r="L29" s="42" t="s">
        <v>40</v>
      </c>
    </row>
    <row r="30" spans="1:12" ht="23.25" customHeight="1" x14ac:dyDescent="0.15">
      <c r="A30" s="4">
        <v>44102</v>
      </c>
      <c r="B30" s="5" t="s">
        <v>5</v>
      </c>
      <c r="C30" s="8"/>
      <c r="D30" s="34"/>
      <c r="E30" s="34"/>
      <c r="F30" s="34"/>
      <c r="G30" s="34"/>
      <c r="H30" s="34"/>
      <c r="I30" s="34"/>
      <c r="J30" s="34">
        <f t="shared" si="0"/>
        <v>-438792</v>
      </c>
      <c r="K30" s="35"/>
      <c r="L30" s="35" t="s">
        <v>43</v>
      </c>
    </row>
    <row r="31" spans="1:12" ht="23.25" customHeight="1" x14ac:dyDescent="0.15">
      <c r="A31" s="4">
        <v>44103</v>
      </c>
      <c r="B31" s="5" t="s">
        <v>6</v>
      </c>
      <c r="C31" s="34"/>
      <c r="D31" s="34"/>
      <c r="E31" s="34"/>
      <c r="F31" s="34"/>
      <c r="G31" s="34"/>
      <c r="H31" s="34"/>
      <c r="I31" s="34"/>
      <c r="J31" s="34">
        <f t="shared" si="0"/>
        <v>-438792</v>
      </c>
      <c r="K31" s="35"/>
      <c r="L31" s="35"/>
    </row>
    <row r="32" spans="1:12" ht="23.25" customHeight="1" x14ac:dyDescent="0.15">
      <c r="A32" s="39">
        <v>44104</v>
      </c>
      <c r="B32" s="40" t="s">
        <v>0</v>
      </c>
      <c r="C32" s="41"/>
      <c r="D32" s="41"/>
      <c r="E32" s="41">
        <f>341087</f>
        <v>341087</v>
      </c>
      <c r="F32" s="41"/>
      <c r="G32" s="41"/>
      <c r="H32" s="41"/>
      <c r="I32" s="41"/>
      <c r="J32" s="41">
        <f t="shared" si="0"/>
        <v>-97705</v>
      </c>
      <c r="K32" s="42"/>
      <c r="L32" s="42" t="s">
        <v>29</v>
      </c>
    </row>
    <row r="33" spans="1:12" ht="23.25" customHeight="1" x14ac:dyDescent="0.15">
      <c r="A33" s="4"/>
      <c r="B33" s="5"/>
      <c r="C33" s="34"/>
      <c r="D33" s="34"/>
      <c r="E33" s="34"/>
      <c r="F33" s="34">
        <v>117947</v>
      </c>
      <c r="G33" s="34">
        <f>G48</f>
        <v>455492</v>
      </c>
      <c r="H33" s="34"/>
      <c r="I33" s="34"/>
      <c r="J33" s="34">
        <f>J32+C33+D33+E33+F33-G33-H33-I33</f>
        <v>-435250</v>
      </c>
      <c r="K33" s="35" t="s">
        <v>24</v>
      </c>
      <c r="L33" s="35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874556</v>
      </c>
      <c r="F34" s="37">
        <f t="shared" ref="F34" si="1">SUM(F3:F33)</f>
        <v>183033</v>
      </c>
      <c r="G34" s="37">
        <f>SUM(G3:G33)</f>
        <v>1492839</v>
      </c>
      <c r="H34" s="37">
        <f>SUM(H3:H33)</f>
        <v>0</v>
      </c>
      <c r="I34" s="37">
        <f>SUM(I3:I33)</f>
        <v>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917000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-1352250</v>
      </c>
      <c r="K36" s="32" t="s">
        <v>36</v>
      </c>
      <c r="L36" s="33">
        <f>'8月'!L36+J36</f>
        <v>-3388371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341810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80352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33330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455492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topLeftCell="A25" workbookViewId="0">
      <selection activeCell="F3" sqref="F3:G32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44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44105</v>
      </c>
      <c r="B3" s="5" t="s">
        <v>50</v>
      </c>
      <c r="C3" s="34"/>
      <c r="D3" s="34"/>
      <c r="E3" s="34"/>
      <c r="F3" s="34"/>
      <c r="G3" s="34"/>
      <c r="H3" s="34"/>
      <c r="I3" s="34"/>
      <c r="J3" s="34">
        <f>C3+D3+E3+F3-G3-H3-I3</f>
        <v>0</v>
      </c>
      <c r="K3" s="35"/>
      <c r="L3" s="35"/>
    </row>
    <row r="4" spans="1:13" ht="23.25" customHeight="1" x14ac:dyDescent="0.15">
      <c r="A4" s="4">
        <v>44106</v>
      </c>
      <c r="B4" s="7" t="s">
        <v>2</v>
      </c>
      <c r="C4" s="34"/>
      <c r="D4" s="34"/>
      <c r="E4" s="34"/>
      <c r="F4" s="34"/>
      <c r="G4" s="34"/>
      <c r="H4" s="34"/>
      <c r="I4" s="34"/>
      <c r="J4" s="34">
        <f>J3+C4+D4+E4+F4-G4-H4-I4</f>
        <v>0</v>
      </c>
      <c r="K4" s="35"/>
      <c r="L4" s="35" t="s">
        <v>35</v>
      </c>
    </row>
    <row r="5" spans="1:13" ht="23.25" customHeight="1" x14ac:dyDescent="0.15">
      <c r="A5" s="4">
        <v>44107</v>
      </c>
      <c r="B5" s="7" t="s">
        <v>3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0</v>
      </c>
      <c r="K5" s="35"/>
      <c r="L5" s="35"/>
    </row>
    <row r="6" spans="1:13" ht="23.25" customHeight="1" x14ac:dyDescent="0.15">
      <c r="A6" s="39">
        <v>44108</v>
      </c>
      <c r="B6" s="40" t="s">
        <v>4</v>
      </c>
      <c r="C6" s="41"/>
      <c r="D6" s="41"/>
      <c r="E6" s="41">
        <v>349453</v>
      </c>
      <c r="F6" s="41"/>
      <c r="G6" s="41"/>
      <c r="H6" s="41"/>
      <c r="I6" s="41"/>
      <c r="J6" s="41">
        <f t="shared" si="0"/>
        <v>349453</v>
      </c>
      <c r="K6" s="42"/>
      <c r="L6" s="42"/>
    </row>
    <row r="7" spans="1:13" ht="23.25" customHeight="1" x14ac:dyDescent="0.15">
      <c r="A7" s="4">
        <v>44109</v>
      </c>
      <c r="B7" s="5" t="s">
        <v>5</v>
      </c>
      <c r="C7" s="34"/>
      <c r="D7" s="8"/>
      <c r="E7" s="8"/>
      <c r="F7" s="34"/>
      <c r="G7" s="34"/>
      <c r="H7" s="34"/>
      <c r="I7" s="34"/>
      <c r="J7" s="34">
        <f t="shared" si="0"/>
        <v>349453</v>
      </c>
      <c r="K7" s="35"/>
      <c r="L7" s="35" t="s">
        <v>39</v>
      </c>
    </row>
    <row r="8" spans="1:13" ht="23.25" customHeight="1" x14ac:dyDescent="0.15">
      <c r="A8" s="4">
        <v>44110</v>
      </c>
      <c r="B8" s="5" t="s">
        <v>6</v>
      </c>
      <c r="C8" s="34"/>
      <c r="D8" s="34"/>
      <c r="E8" s="34"/>
      <c r="F8" s="34"/>
      <c r="G8" s="34"/>
      <c r="H8" s="34"/>
      <c r="I8" s="34"/>
      <c r="J8" s="34">
        <f t="shared" si="0"/>
        <v>349453</v>
      </c>
      <c r="K8" s="35"/>
      <c r="L8" s="35"/>
    </row>
    <row r="9" spans="1:13" ht="23.25" customHeight="1" x14ac:dyDescent="0.15">
      <c r="A9" s="4">
        <v>44111</v>
      </c>
      <c r="B9" s="5" t="s">
        <v>0</v>
      </c>
      <c r="C9" s="34"/>
      <c r="D9" s="34"/>
      <c r="E9" s="34"/>
      <c r="F9" s="34"/>
      <c r="G9" s="34"/>
      <c r="H9" s="34"/>
      <c r="I9" s="34"/>
      <c r="J9" s="34">
        <f t="shared" si="0"/>
        <v>349453</v>
      </c>
      <c r="K9" s="35"/>
      <c r="L9" s="35"/>
    </row>
    <row r="10" spans="1:13" ht="23.25" customHeight="1" x14ac:dyDescent="0.15">
      <c r="A10" s="4">
        <v>44112</v>
      </c>
      <c r="B10" s="5" t="s">
        <v>1</v>
      </c>
      <c r="C10" s="34"/>
      <c r="D10" s="34"/>
      <c r="E10" s="34"/>
      <c r="F10" s="34"/>
      <c r="G10" s="34"/>
      <c r="H10" s="34"/>
      <c r="I10" s="34"/>
      <c r="J10" s="34">
        <f t="shared" si="0"/>
        <v>349453</v>
      </c>
      <c r="K10" s="35"/>
      <c r="L10" s="35"/>
    </row>
    <row r="11" spans="1:13" ht="23.25" customHeight="1" x14ac:dyDescent="0.15">
      <c r="A11" s="4">
        <v>44113</v>
      </c>
      <c r="B11" s="7" t="s">
        <v>2</v>
      </c>
      <c r="C11" s="34"/>
      <c r="D11" s="34"/>
      <c r="E11" s="34"/>
      <c r="F11" s="34"/>
      <c r="G11" s="34"/>
      <c r="H11" s="34"/>
      <c r="I11" s="34"/>
      <c r="J11" s="34">
        <f t="shared" si="0"/>
        <v>349453</v>
      </c>
      <c r="K11" s="35"/>
      <c r="L11" s="35"/>
    </row>
    <row r="12" spans="1:13" ht="23.25" customHeight="1" x14ac:dyDescent="0.15">
      <c r="A12" s="4">
        <v>44114</v>
      </c>
      <c r="B12" s="7" t="s">
        <v>3</v>
      </c>
      <c r="C12" s="34"/>
      <c r="D12" s="34"/>
      <c r="E12" s="34"/>
      <c r="F12" s="34"/>
      <c r="G12" s="34">
        <v>36800</v>
      </c>
      <c r="H12" s="34"/>
      <c r="I12" s="34"/>
      <c r="J12" s="34">
        <f t="shared" si="0"/>
        <v>312653</v>
      </c>
      <c r="K12" s="35" t="s">
        <v>28</v>
      </c>
      <c r="L12" s="35" t="s">
        <v>31</v>
      </c>
      <c r="M12" s="30"/>
    </row>
    <row r="13" spans="1:13" ht="23.25" customHeight="1" x14ac:dyDescent="0.15">
      <c r="A13" s="39">
        <v>44115</v>
      </c>
      <c r="B13" s="40" t="s">
        <v>4</v>
      </c>
      <c r="C13" s="41"/>
      <c r="D13" s="41"/>
      <c r="E13" s="41">
        <v>140553</v>
      </c>
      <c r="F13" s="41"/>
      <c r="G13" s="41"/>
      <c r="H13" s="41"/>
      <c r="I13" s="41"/>
      <c r="J13" s="41">
        <f t="shared" si="0"/>
        <v>453206</v>
      </c>
      <c r="K13" s="42" t="s">
        <v>12</v>
      </c>
      <c r="L13" s="42"/>
    </row>
    <row r="14" spans="1:13" ht="23.25" customHeight="1" x14ac:dyDescent="0.15">
      <c r="A14" s="4">
        <v>44116</v>
      </c>
      <c r="B14" s="5" t="s">
        <v>5</v>
      </c>
      <c r="C14" s="34"/>
      <c r="D14" s="34"/>
      <c r="E14" s="34"/>
      <c r="F14" s="34"/>
      <c r="G14" s="34"/>
      <c r="H14" s="34"/>
      <c r="I14" s="34"/>
      <c r="J14" s="34">
        <f t="shared" si="0"/>
        <v>453206</v>
      </c>
      <c r="K14" s="35"/>
      <c r="L14" s="35"/>
    </row>
    <row r="15" spans="1:13" ht="23.25" customHeight="1" x14ac:dyDescent="0.15">
      <c r="A15" s="4">
        <v>44117</v>
      </c>
      <c r="B15" s="5" t="s">
        <v>6</v>
      </c>
      <c r="C15" s="34"/>
      <c r="D15" s="8"/>
      <c r="E15" s="8"/>
      <c r="F15" s="34"/>
      <c r="G15" s="34"/>
      <c r="H15" s="34"/>
      <c r="I15" s="34"/>
      <c r="J15" s="34">
        <f t="shared" si="0"/>
        <v>453206</v>
      </c>
      <c r="K15" s="35"/>
      <c r="L15" s="35"/>
    </row>
    <row r="16" spans="1:13" ht="23.25" customHeight="1" x14ac:dyDescent="0.15">
      <c r="A16" s="4">
        <v>44118</v>
      </c>
      <c r="B16" s="5" t="s">
        <v>0</v>
      </c>
      <c r="C16" s="34"/>
      <c r="D16" s="34"/>
      <c r="E16" s="34"/>
      <c r="F16" s="34"/>
      <c r="G16" s="34"/>
      <c r="H16" s="34"/>
      <c r="I16" s="34"/>
      <c r="J16" s="34">
        <f t="shared" si="0"/>
        <v>453206</v>
      </c>
      <c r="K16" s="35"/>
      <c r="L16" s="35"/>
    </row>
    <row r="17" spans="1:12" ht="23.25" customHeight="1" x14ac:dyDescent="0.15">
      <c r="A17" s="4">
        <v>44119</v>
      </c>
      <c r="B17" s="5" t="s">
        <v>1</v>
      </c>
      <c r="C17" s="8"/>
      <c r="D17" s="34"/>
      <c r="E17" s="34"/>
      <c r="F17" s="34">
        <v>300099</v>
      </c>
      <c r="G17" s="34"/>
      <c r="H17" s="34"/>
      <c r="I17" s="34"/>
      <c r="J17" s="34">
        <f t="shared" si="0"/>
        <v>753305</v>
      </c>
      <c r="K17" s="35" t="s">
        <v>24</v>
      </c>
      <c r="L17" s="35"/>
    </row>
    <row r="18" spans="1:12" ht="23.25" customHeight="1" x14ac:dyDescent="0.15">
      <c r="A18" s="4">
        <v>44120</v>
      </c>
      <c r="B18" s="7" t="s">
        <v>2</v>
      </c>
      <c r="C18" s="34"/>
      <c r="D18" s="34"/>
      <c r="E18" s="34"/>
      <c r="F18" s="34">
        <v>0</v>
      </c>
      <c r="G18" s="34"/>
      <c r="H18" s="34"/>
      <c r="I18" s="34"/>
      <c r="J18" s="34">
        <f t="shared" si="0"/>
        <v>753305</v>
      </c>
      <c r="K18" s="35"/>
      <c r="L18" s="35"/>
    </row>
    <row r="19" spans="1:12" ht="23.25" customHeight="1" x14ac:dyDescent="0.15">
      <c r="A19" s="4">
        <v>44121</v>
      </c>
      <c r="B19" s="7" t="s">
        <v>3</v>
      </c>
      <c r="C19" s="8"/>
      <c r="D19" s="8"/>
      <c r="E19" s="8"/>
      <c r="F19" s="34"/>
      <c r="G19" s="34"/>
      <c r="H19" s="34"/>
      <c r="I19" s="34">
        <v>200000</v>
      </c>
      <c r="J19" s="34">
        <f t="shared" si="0"/>
        <v>553305</v>
      </c>
      <c r="K19" s="35"/>
      <c r="L19" s="35" t="s">
        <v>38</v>
      </c>
    </row>
    <row r="20" spans="1:12" ht="23.25" customHeight="1" x14ac:dyDescent="0.15">
      <c r="A20" s="39">
        <v>44122</v>
      </c>
      <c r="B20" s="40" t="s">
        <v>4</v>
      </c>
      <c r="C20" s="41"/>
      <c r="D20" s="41"/>
      <c r="E20" s="41">
        <v>727667</v>
      </c>
      <c r="F20" s="41"/>
      <c r="G20" s="41"/>
      <c r="H20" s="41"/>
      <c r="I20" s="41"/>
      <c r="J20" s="41">
        <f t="shared" si="0"/>
        <v>1280972</v>
      </c>
      <c r="K20" s="42"/>
      <c r="L20" s="42"/>
    </row>
    <row r="21" spans="1:12" ht="23.25" customHeight="1" x14ac:dyDescent="0.15">
      <c r="A21" s="4">
        <v>44123</v>
      </c>
      <c r="B21" s="5" t="s">
        <v>5</v>
      </c>
      <c r="C21" s="8"/>
      <c r="D21" s="34"/>
      <c r="E21" s="34"/>
      <c r="F21" s="34"/>
      <c r="G21" s="34"/>
      <c r="H21" s="34"/>
      <c r="I21" s="34"/>
      <c r="J21" s="34">
        <f t="shared" si="0"/>
        <v>1280972</v>
      </c>
      <c r="K21" s="35"/>
      <c r="L21" s="35" t="s">
        <v>23</v>
      </c>
    </row>
    <row r="22" spans="1:12" ht="23.25" customHeight="1" x14ac:dyDescent="0.15">
      <c r="A22" s="4">
        <v>44124</v>
      </c>
      <c r="B22" s="5" t="s">
        <v>6</v>
      </c>
      <c r="C22" s="34"/>
      <c r="D22" s="34"/>
      <c r="E22" s="34"/>
      <c r="F22" s="34"/>
      <c r="G22" s="34">
        <v>610085</v>
      </c>
      <c r="H22" s="34"/>
      <c r="I22" s="34"/>
      <c r="J22" s="34">
        <f t="shared" si="0"/>
        <v>670887</v>
      </c>
      <c r="K22" s="35"/>
      <c r="L22" s="35" t="s">
        <v>33</v>
      </c>
    </row>
    <row r="23" spans="1:12" ht="23.25" customHeight="1" x14ac:dyDescent="0.15">
      <c r="A23" s="4">
        <v>44125</v>
      </c>
      <c r="B23" s="5" t="s">
        <v>0</v>
      </c>
      <c r="C23" s="34"/>
      <c r="D23" s="34"/>
      <c r="E23" s="34"/>
      <c r="F23" s="34"/>
      <c r="G23" s="34"/>
      <c r="H23" s="34"/>
      <c r="I23" s="34"/>
      <c r="J23" s="34">
        <f t="shared" si="0"/>
        <v>670887</v>
      </c>
      <c r="K23" s="35"/>
      <c r="L23" s="35"/>
    </row>
    <row r="24" spans="1:12" ht="23.25" customHeight="1" x14ac:dyDescent="0.15">
      <c r="A24" s="4">
        <v>44126</v>
      </c>
      <c r="B24" s="5" t="s">
        <v>1</v>
      </c>
      <c r="C24" s="34"/>
      <c r="D24" s="34"/>
      <c r="E24" s="34"/>
      <c r="F24" s="34"/>
      <c r="G24" s="34"/>
      <c r="H24" s="34"/>
      <c r="I24" s="34">
        <v>400000</v>
      </c>
      <c r="J24" s="34">
        <f t="shared" si="0"/>
        <v>270887</v>
      </c>
      <c r="K24" s="35"/>
      <c r="L24" s="35" t="s">
        <v>30</v>
      </c>
    </row>
    <row r="25" spans="1:12" ht="23.25" customHeight="1" x14ac:dyDescent="0.15">
      <c r="A25" s="4">
        <v>44127</v>
      </c>
      <c r="B25" s="7" t="s">
        <v>2</v>
      </c>
      <c r="C25" s="34"/>
      <c r="D25" s="8"/>
      <c r="E25" s="8"/>
      <c r="F25" s="34"/>
      <c r="G25" s="34"/>
      <c r="H25" s="34"/>
      <c r="I25" s="34"/>
      <c r="J25" s="34">
        <f t="shared" si="0"/>
        <v>270887</v>
      </c>
      <c r="K25" s="35"/>
      <c r="L25" s="35" t="s">
        <v>42</v>
      </c>
    </row>
    <row r="26" spans="1:12" ht="23.25" customHeight="1" x14ac:dyDescent="0.15">
      <c r="A26" s="4">
        <v>44128</v>
      </c>
      <c r="B26" s="7" t="s">
        <v>3</v>
      </c>
      <c r="C26" s="34"/>
      <c r="D26" s="34"/>
      <c r="E26" s="34"/>
      <c r="F26" s="34"/>
      <c r="G26" s="34"/>
      <c r="H26" s="34"/>
      <c r="I26" s="34"/>
      <c r="J26" s="34">
        <f t="shared" si="0"/>
        <v>270887</v>
      </c>
      <c r="K26" s="35"/>
      <c r="L26" s="35"/>
    </row>
    <row r="27" spans="1:12" ht="23.25" customHeight="1" x14ac:dyDescent="0.15">
      <c r="A27" s="39">
        <v>44129</v>
      </c>
      <c r="B27" s="40" t="s">
        <v>4</v>
      </c>
      <c r="C27" s="41"/>
      <c r="D27" s="41"/>
      <c r="E27" s="41">
        <v>664542</v>
      </c>
      <c r="F27" s="41"/>
      <c r="G27" s="41">
        <v>25000</v>
      </c>
      <c r="H27" s="41"/>
      <c r="I27" s="41"/>
      <c r="J27" s="41">
        <f t="shared" si="0"/>
        <v>910429</v>
      </c>
      <c r="K27" s="42"/>
      <c r="L27" s="42"/>
    </row>
    <row r="28" spans="1:12" ht="23.25" customHeight="1" x14ac:dyDescent="0.15">
      <c r="A28" s="4">
        <v>44130</v>
      </c>
      <c r="B28" s="5" t="s">
        <v>5</v>
      </c>
      <c r="C28" s="8"/>
      <c r="D28" s="34"/>
      <c r="E28" s="34"/>
      <c r="F28" s="34"/>
      <c r="G28" s="34"/>
      <c r="H28" s="34"/>
      <c r="I28" s="34"/>
      <c r="J28" s="34">
        <f t="shared" si="0"/>
        <v>910429</v>
      </c>
      <c r="K28" s="35"/>
      <c r="L28" s="35" t="s">
        <v>41</v>
      </c>
    </row>
    <row r="29" spans="1:12" ht="23.25" customHeight="1" x14ac:dyDescent="0.15">
      <c r="A29" s="4">
        <v>44131</v>
      </c>
      <c r="B29" s="5" t="s">
        <v>6</v>
      </c>
      <c r="C29" s="34"/>
      <c r="D29" s="34"/>
      <c r="E29" s="34"/>
      <c r="F29" s="34"/>
      <c r="G29" s="34"/>
      <c r="H29" s="34"/>
      <c r="I29" s="34"/>
      <c r="J29" s="34">
        <f t="shared" si="0"/>
        <v>910429</v>
      </c>
      <c r="K29" s="35"/>
      <c r="L29" s="35" t="s">
        <v>40</v>
      </c>
    </row>
    <row r="30" spans="1:12" ht="23.25" customHeight="1" x14ac:dyDescent="0.15">
      <c r="A30" s="4">
        <v>44132</v>
      </c>
      <c r="B30" s="5" t="s">
        <v>0</v>
      </c>
      <c r="C30" s="8"/>
      <c r="D30" s="34"/>
      <c r="E30" s="34"/>
      <c r="F30" s="34"/>
      <c r="G30" s="34"/>
      <c r="H30" s="34"/>
      <c r="I30" s="34"/>
      <c r="J30" s="34">
        <f t="shared" si="0"/>
        <v>910429</v>
      </c>
      <c r="K30" s="35"/>
      <c r="L30" s="35" t="s">
        <v>43</v>
      </c>
    </row>
    <row r="31" spans="1:12" ht="23.25" customHeight="1" x14ac:dyDescent="0.15">
      <c r="A31" s="4">
        <v>44133</v>
      </c>
      <c r="B31" s="5" t="s">
        <v>1</v>
      </c>
      <c r="C31" s="34"/>
      <c r="D31" s="34"/>
      <c r="E31" s="34"/>
      <c r="F31" s="34"/>
      <c r="G31" s="34"/>
      <c r="H31" s="34"/>
      <c r="I31" s="34"/>
      <c r="J31" s="34">
        <f t="shared" si="0"/>
        <v>910429</v>
      </c>
      <c r="K31" s="35"/>
      <c r="L31" s="35"/>
    </row>
    <row r="32" spans="1:12" ht="23.25" customHeight="1" x14ac:dyDescent="0.15">
      <c r="A32" s="4">
        <v>44134</v>
      </c>
      <c r="B32" s="7" t="s">
        <v>2</v>
      </c>
      <c r="C32" s="34"/>
      <c r="D32" s="34"/>
      <c r="E32" s="34"/>
      <c r="F32" s="34"/>
      <c r="G32" s="34"/>
      <c r="H32" s="34"/>
      <c r="I32" s="34"/>
      <c r="J32" s="34">
        <f t="shared" si="0"/>
        <v>910429</v>
      </c>
      <c r="K32" s="35"/>
      <c r="L32" s="35" t="s">
        <v>29</v>
      </c>
    </row>
    <row r="33" spans="1:12" ht="23.25" customHeight="1" x14ac:dyDescent="0.15">
      <c r="A33" s="39">
        <v>44135</v>
      </c>
      <c r="B33" s="44" t="s">
        <v>3</v>
      </c>
      <c r="C33" s="41"/>
      <c r="D33" s="41"/>
      <c r="E33" s="41">
        <v>1206824</v>
      </c>
      <c r="F33" s="41">
        <v>182330</v>
      </c>
      <c r="G33" s="41">
        <f>G48</f>
        <v>163625</v>
      </c>
      <c r="H33" s="41"/>
      <c r="I33" s="41"/>
      <c r="J33" s="41">
        <f>J32+C33+D33+E33+F33-G33-H33-I33</f>
        <v>2135958</v>
      </c>
      <c r="K33" s="42"/>
      <c r="L33" s="42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3089039</v>
      </c>
      <c r="F34" s="37">
        <f t="shared" ref="F34" si="1">SUM(F3:F33)</f>
        <v>482429</v>
      </c>
      <c r="G34" s="37">
        <f>SUM(G3:G33)</f>
        <v>835510</v>
      </c>
      <c r="H34" s="37">
        <f>SUM(H3:H33)</f>
        <v>0</v>
      </c>
      <c r="I34" s="37">
        <f>SUM(I3:I33)</f>
        <v>600000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987400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1148558</v>
      </c>
      <c r="K36" s="32" t="s">
        <v>36</v>
      </c>
      <c r="L36" s="33">
        <f>'8月'!L36+J36</f>
        <v>-887563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0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130295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33330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163625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topLeftCell="A37" workbookViewId="0">
      <selection activeCell="G44" sqref="G44:G46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44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44136</v>
      </c>
      <c r="B3" s="5" t="s">
        <v>51</v>
      </c>
      <c r="C3" s="34">
        <v>500000</v>
      </c>
      <c r="D3" s="34"/>
      <c r="E3" s="34"/>
      <c r="F3" s="34"/>
      <c r="G3" s="34">
        <f>210024+11330</f>
        <v>221354</v>
      </c>
      <c r="H3" s="34"/>
      <c r="I3" s="34"/>
      <c r="J3" s="34">
        <f>C3+D3+E3+F3-G3-H3-I3</f>
        <v>278646</v>
      </c>
      <c r="K3" s="35"/>
      <c r="L3" s="35" t="s">
        <v>64</v>
      </c>
    </row>
    <row r="4" spans="1:13" ht="23.25" customHeight="1" x14ac:dyDescent="0.15">
      <c r="A4" s="4">
        <v>44137</v>
      </c>
      <c r="B4" s="5" t="s">
        <v>5</v>
      </c>
      <c r="C4" s="34"/>
      <c r="D4" s="34"/>
      <c r="E4" s="34"/>
      <c r="F4" s="34"/>
      <c r="G4" s="34"/>
      <c r="H4" s="34"/>
      <c r="I4" s="34"/>
      <c r="J4" s="34">
        <f>J3+C4+D4+E4+F4-G4-H4-I4</f>
        <v>278646</v>
      </c>
      <c r="K4" s="35"/>
      <c r="L4" s="35" t="s">
        <v>35</v>
      </c>
    </row>
    <row r="5" spans="1:13" ht="23.25" customHeight="1" x14ac:dyDescent="0.15">
      <c r="A5" s="4">
        <v>44138</v>
      </c>
      <c r="B5" s="7" t="s">
        <v>6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278646</v>
      </c>
      <c r="K5" s="35"/>
      <c r="L5" s="35"/>
    </row>
    <row r="6" spans="1:13" ht="23.25" customHeight="1" x14ac:dyDescent="0.15">
      <c r="A6" s="4">
        <v>44139</v>
      </c>
      <c r="B6" s="5" t="s">
        <v>0</v>
      </c>
      <c r="C6" s="34"/>
      <c r="D6" s="34"/>
      <c r="E6" s="34"/>
      <c r="F6" s="34"/>
      <c r="G6" s="34"/>
      <c r="H6" s="34"/>
      <c r="I6" s="34"/>
      <c r="J6" s="34">
        <f t="shared" si="0"/>
        <v>278646</v>
      </c>
      <c r="K6" s="35"/>
      <c r="L6" s="35"/>
    </row>
    <row r="7" spans="1:13" ht="23.25" customHeight="1" x14ac:dyDescent="0.15">
      <c r="A7" s="4">
        <v>44140</v>
      </c>
      <c r="B7" s="5" t="s">
        <v>1</v>
      </c>
      <c r="C7" s="34"/>
      <c r="D7" s="8"/>
      <c r="E7" s="8"/>
      <c r="F7" s="34"/>
      <c r="G7" s="34"/>
      <c r="H7" s="34"/>
      <c r="I7" s="34"/>
      <c r="J7" s="34">
        <f t="shared" si="0"/>
        <v>278646</v>
      </c>
      <c r="K7" s="35"/>
      <c r="L7" s="35" t="s">
        <v>39</v>
      </c>
    </row>
    <row r="8" spans="1:13" ht="23.25" customHeight="1" x14ac:dyDescent="0.15">
      <c r="A8" s="4">
        <v>44141</v>
      </c>
      <c r="B8" s="7" t="s">
        <v>2</v>
      </c>
      <c r="C8" s="34"/>
      <c r="D8" s="34"/>
      <c r="E8" s="34"/>
      <c r="F8" s="34"/>
      <c r="G8" s="34"/>
      <c r="H8" s="34"/>
      <c r="I8" s="34"/>
      <c r="J8" s="34">
        <f t="shared" si="0"/>
        <v>278646</v>
      </c>
      <c r="K8" s="35"/>
      <c r="L8" s="35"/>
    </row>
    <row r="9" spans="1:13" ht="23.25" customHeight="1" x14ac:dyDescent="0.15">
      <c r="A9" s="4">
        <v>44142</v>
      </c>
      <c r="B9" s="7" t="s">
        <v>3</v>
      </c>
      <c r="C9" s="34"/>
      <c r="D9" s="34"/>
      <c r="E9" s="34"/>
      <c r="F9" s="34"/>
      <c r="G9" s="34"/>
      <c r="H9" s="34"/>
      <c r="I9" s="34"/>
      <c r="J9" s="34">
        <f t="shared" si="0"/>
        <v>278646</v>
      </c>
      <c r="K9" s="35"/>
      <c r="L9" s="35"/>
    </row>
    <row r="10" spans="1:13" ht="23.25" customHeight="1" x14ac:dyDescent="0.15">
      <c r="A10" s="39">
        <v>44143</v>
      </c>
      <c r="B10" s="40" t="s">
        <v>4</v>
      </c>
      <c r="C10" s="41"/>
      <c r="D10" s="41"/>
      <c r="E10" s="41">
        <v>225023</v>
      </c>
      <c r="F10" s="41"/>
      <c r="G10" s="41"/>
      <c r="H10" s="41"/>
      <c r="I10" s="41"/>
      <c r="J10" s="41">
        <f t="shared" si="0"/>
        <v>503669</v>
      </c>
      <c r="K10" s="42"/>
      <c r="L10" s="42"/>
    </row>
    <row r="11" spans="1:13" ht="23.25" customHeight="1" x14ac:dyDescent="0.15">
      <c r="A11" s="4">
        <v>44144</v>
      </c>
      <c r="B11" s="5" t="s">
        <v>5</v>
      </c>
      <c r="C11" s="34"/>
      <c r="D11" s="34"/>
      <c r="E11" s="34"/>
      <c r="F11" s="34"/>
      <c r="G11" s="34"/>
      <c r="H11" s="34"/>
      <c r="I11" s="34"/>
      <c r="J11" s="34">
        <f t="shared" si="0"/>
        <v>503669</v>
      </c>
      <c r="K11" s="35"/>
      <c r="L11" s="35"/>
    </row>
    <row r="12" spans="1:13" ht="23.25" customHeight="1" x14ac:dyDescent="0.15">
      <c r="A12" s="4">
        <v>44145</v>
      </c>
      <c r="B12" s="5" t="s">
        <v>6</v>
      </c>
      <c r="C12" s="34"/>
      <c r="D12" s="34"/>
      <c r="E12" s="34"/>
      <c r="F12" s="34"/>
      <c r="G12" s="34">
        <v>13800</v>
      </c>
      <c r="H12" s="34"/>
      <c r="I12" s="34"/>
      <c r="J12" s="34">
        <f t="shared" si="0"/>
        <v>489869</v>
      </c>
      <c r="K12" s="35" t="s">
        <v>28</v>
      </c>
      <c r="L12" s="35" t="s">
        <v>31</v>
      </c>
      <c r="M12" s="30"/>
    </row>
    <row r="13" spans="1:13" ht="23.25" customHeight="1" x14ac:dyDescent="0.15">
      <c r="A13" s="4">
        <v>44146</v>
      </c>
      <c r="B13" s="5" t="s">
        <v>0</v>
      </c>
      <c r="C13" s="34"/>
      <c r="D13" s="34"/>
      <c r="E13" s="34"/>
      <c r="F13" s="34"/>
      <c r="G13" s="34"/>
      <c r="H13" s="34"/>
      <c r="I13" s="34"/>
      <c r="J13" s="34">
        <f t="shared" si="0"/>
        <v>489869</v>
      </c>
      <c r="K13" s="35" t="s">
        <v>12</v>
      </c>
      <c r="L13" s="35"/>
    </row>
    <row r="14" spans="1:13" ht="23.25" customHeight="1" x14ac:dyDescent="0.15">
      <c r="A14" s="4">
        <v>44147</v>
      </c>
      <c r="B14" s="5" t="s">
        <v>1</v>
      </c>
      <c r="C14" s="34"/>
      <c r="D14" s="34"/>
      <c r="E14" s="34"/>
      <c r="F14" s="34"/>
      <c r="G14" s="34"/>
      <c r="H14" s="34"/>
      <c r="I14" s="34">
        <v>300000</v>
      </c>
      <c r="J14" s="34">
        <f t="shared" si="0"/>
        <v>189869</v>
      </c>
      <c r="K14" s="35"/>
      <c r="L14" s="35"/>
    </row>
    <row r="15" spans="1:13" ht="23.25" customHeight="1" x14ac:dyDescent="0.15">
      <c r="A15" s="4">
        <v>44148</v>
      </c>
      <c r="B15" s="7" t="s">
        <v>2</v>
      </c>
      <c r="C15" s="34"/>
      <c r="D15" s="8"/>
      <c r="E15" s="8"/>
      <c r="F15" s="34"/>
      <c r="G15" s="34">
        <v>24224</v>
      </c>
      <c r="H15" s="34"/>
      <c r="I15" s="34"/>
      <c r="J15" s="34">
        <f t="shared" si="0"/>
        <v>165645</v>
      </c>
      <c r="K15" s="35"/>
      <c r="L15" s="35" t="s">
        <v>65</v>
      </c>
    </row>
    <row r="16" spans="1:13" ht="23.25" customHeight="1" x14ac:dyDescent="0.15">
      <c r="A16" s="4">
        <v>44149</v>
      </c>
      <c r="B16" s="7" t="s">
        <v>3</v>
      </c>
      <c r="C16" s="34"/>
      <c r="D16" s="34"/>
      <c r="E16" s="34"/>
      <c r="F16" s="34"/>
      <c r="G16" s="34"/>
      <c r="H16" s="34"/>
      <c r="I16" s="34"/>
      <c r="J16" s="34">
        <f t="shared" si="0"/>
        <v>165645</v>
      </c>
      <c r="K16" s="35"/>
      <c r="L16" s="35"/>
    </row>
    <row r="17" spans="1:12" ht="23.25" customHeight="1" x14ac:dyDescent="0.15">
      <c r="A17" s="39">
        <v>44150</v>
      </c>
      <c r="B17" s="40" t="s">
        <v>4</v>
      </c>
      <c r="C17" s="43"/>
      <c r="D17" s="41"/>
      <c r="E17" s="41">
        <v>808127</v>
      </c>
      <c r="F17" s="41">
        <v>162629</v>
      </c>
      <c r="G17" s="41"/>
      <c r="H17" s="41"/>
      <c r="I17" s="41"/>
      <c r="J17" s="41">
        <f t="shared" si="0"/>
        <v>1136401</v>
      </c>
      <c r="K17" s="42" t="s">
        <v>24</v>
      </c>
      <c r="L17" s="42"/>
    </row>
    <row r="18" spans="1:12" ht="23.25" customHeight="1" x14ac:dyDescent="0.15">
      <c r="A18" s="4">
        <v>44151</v>
      </c>
      <c r="B18" s="5" t="s">
        <v>5</v>
      </c>
      <c r="C18" s="34"/>
      <c r="D18" s="34"/>
      <c r="E18" s="34"/>
      <c r="F18" s="34">
        <v>3331</v>
      </c>
      <c r="G18" s="34"/>
      <c r="H18" s="34"/>
      <c r="I18" s="34"/>
      <c r="J18" s="34">
        <f t="shared" si="0"/>
        <v>1139732</v>
      </c>
      <c r="K18" s="35"/>
      <c r="L18" s="35"/>
    </row>
    <row r="19" spans="1:12" ht="23.25" customHeight="1" x14ac:dyDescent="0.15">
      <c r="A19" s="4">
        <v>44152</v>
      </c>
      <c r="B19" s="5" t="s">
        <v>6</v>
      </c>
      <c r="C19" s="8"/>
      <c r="D19" s="8"/>
      <c r="E19" s="8"/>
      <c r="F19" s="34"/>
      <c r="G19" s="34"/>
      <c r="H19" s="34"/>
      <c r="I19" s="34"/>
      <c r="J19" s="34">
        <f t="shared" si="0"/>
        <v>1139732</v>
      </c>
      <c r="K19" s="35"/>
      <c r="L19" s="35" t="s">
        <v>38</v>
      </c>
    </row>
    <row r="20" spans="1:12" ht="23.25" customHeight="1" x14ac:dyDescent="0.15">
      <c r="A20" s="4">
        <v>44153</v>
      </c>
      <c r="B20" s="5" t="s">
        <v>0</v>
      </c>
      <c r="C20" s="34"/>
      <c r="D20" s="34"/>
      <c r="E20" s="34"/>
      <c r="F20" s="34"/>
      <c r="G20" s="34"/>
      <c r="H20" s="34"/>
      <c r="I20" s="34"/>
      <c r="J20" s="34">
        <f t="shared" si="0"/>
        <v>1139732</v>
      </c>
      <c r="K20" s="35"/>
      <c r="L20" s="35"/>
    </row>
    <row r="21" spans="1:12" ht="23.25" customHeight="1" x14ac:dyDescent="0.15">
      <c r="A21" s="4">
        <v>44154</v>
      </c>
      <c r="B21" s="5" t="s">
        <v>1</v>
      </c>
      <c r="C21" s="8"/>
      <c r="D21" s="34"/>
      <c r="E21" s="34"/>
      <c r="F21" s="34"/>
      <c r="G21" s="34"/>
      <c r="H21" s="34"/>
      <c r="I21" s="34"/>
      <c r="J21" s="34">
        <f t="shared" si="0"/>
        <v>1139732</v>
      </c>
      <c r="K21" s="35"/>
      <c r="L21" s="35" t="s">
        <v>23</v>
      </c>
    </row>
    <row r="22" spans="1:12" ht="23.25" customHeight="1" x14ac:dyDescent="0.15">
      <c r="A22" s="4">
        <v>44155</v>
      </c>
      <c r="B22" s="7" t="s">
        <v>2</v>
      </c>
      <c r="C22" s="34"/>
      <c r="D22" s="34"/>
      <c r="E22" s="34"/>
      <c r="F22" s="34"/>
      <c r="G22" s="34">
        <v>649391</v>
      </c>
      <c r="H22" s="34"/>
      <c r="I22" s="34"/>
      <c r="J22" s="34">
        <f t="shared" si="0"/>
        <v>490341</v>
      </c>
      <c r="K22" s="35"/>
      <c r="L22" s="35" t="s">
        <v>33</v>
      </c>
    </row>
    <row r="23" spans="1:12" ht="23.25" customHeight="1" x14ac:dyDescent="0.15">
      <c r="A23" s="4">
        <v>44156</v>
      </c>
      <c r="B23" s="7" t="s">
        <v>3</v>
      </c>
      <c r="C23" s="34"/>
      <c r="D23" s="34"/>
      <c r="E23" s="34"/>
      <c r="F23" s="34"/>
      <c r="G23" s="34"/>
      <c r="H23" s="34"/>
      <c r="I23" s="34"/>
      <c r="J23" s="34">
        <f t="shared" si="0"/>
        <v>490341</v>
      </c>
      <c r="K23" s="35"/>
      <c r="L23" s="35"/>
    </row>
    <row r="24" spans="1:12" ht="23.25" customHeight="1" x14ac:dyDescent="0.15">
      <c r="A24" s="39">
        <v>44157</v>
      </c>
      <c r="B24" s="40" t="s">
        <v>4</v>
      </c>
      <c r="C24" s="41"/>
      <c r="D24" s="41"/>
      <c r="E24" s="41">
        <v>630754</v>
      </c>
      <c r="F24" s="41"/>
      <c r="G24" s="41"/>
      <c r="H24" s="41"/>
      <c r="I24" s="41">
        <v>300000</v>
      </c>
      <c r="J24" s="41">
        <f t="shared" si="0"/>
        <v>821095</v>
      </c>
      <c r="K24" s="42"/>
      <c r="L24" s="42" t="s">
        <v>30</v>
      </c>
    </row>
    <row r="25" spans="1:12" ht="23.25" customHeight="1" x14ac:dyDescent="0.15">
      <c r="A25" s="4">
        <v>44158</v>
      </c>
      <c r="B25" s="7" t="s">
        <v>5</v>
      </c>
      <c r="C25" s="34"/>
      <c r="D25" s="8"/>
      <c r="E25" s="8"/>
      <c r="F25" s="34"/>
      <c r="G25" s="34"/>
      <c r="H25" s="34"/>
      <c r="I25" s="34"/>
      <c r="J25" s="34">
        <f t="shared" si="0"/>
        <v>821095</v>
      </c>
      <c r="K25" s="35"/>
      <c r="L25" s="35" t="s">
        <v>42</v>
      </c>
    </row>
    <row r="26" spans="1:12" ht="23.25" customHeight="1" x14ac:dyDescent="0.15">
      <c r="A26" s="4">
        <v>44159</v>
      </c>
      <c r="B26" s="5" t="s">
        <v>6</v>
      </c>
      <c r="C26" s="34"/>
      <c r="D26" s="34"/>
      <c r="E26" s="34"/>
      <c r="F26" s="34"/>
      <c r="G26" s="34"/>
      <c r="H26" s="34"/>
      <c r="I26" s="34"/>
      <c r="J26" s="34">
        <f t="shared" si="0"/>
        <v>821095</v>
      </c>
      <c r="K26" s="35"/>
      <c r="L26" s="35"/>
    </row>
    <row r="27" spans="1:12" ht="23.25" customHeight="1" x14ac:dyDescent="0.15">
      <c r="A27" s="4">
        <v>44160</v>
      </c>
      <c r="B27" s="5" t="s">
        <v>0</v>
      </c>
      <c r="C27" s="34"/>
      <c r="D27" s="34"/>
      <c r="E27" s="34"/>
      <c r="F27" s="34"/>
      <c r="G27" s="34">
        <v>22000</v>
      </c>
      <c r="H27" s="34"/>
      <c r="I27" s="34"/>
      <c r="J27" s="34">
        <f t="shared" si="0"/>
        <v>799095</v>
      </c>
      <c r="K27" s="35"/>
      <c r="L27" s="35" t="s">
        <v>67</v>
      </c>
    </row>
    <row r="28" spans="1:12" ht="23.25" customHeight="1" x14ac:dyDescent="0.15">
      <c r="A28" s="4">
        <v>44161</v>
      </c>
      <c r="B28" s="5" t="s">
        <v>1</v>
      </c>
      <c r="C28" s="8"/>
      <c r="D28" s="34"/>
      <c r="E28" s="34"/>
      <c r="F28" s="34"/>
      <c r="G28" s="34"/>
      <c r="H28" s="34"/>
      <c r="I28" s="34"/>
      <c r="J28" s="34">
        <f t="shared" si="0"/>
        <v>799095</v>
      </c>
      <c r="K28" s="35"/>
      <c r="L28" s="35" t="s">
        <v>41</v>
      </c>
    </row>
    <row r="29" spans="1:12" ht="23.25" customHeight="1" x14ac:dyDescent="0.15">
      <c r="A29" s="4">
        <v>44162</v>
      </c>
      <c r="B29" s="7" t="s">
        <v>2</v>
      </c>
      <c r="C29" s="34"/>
      <c r="D29" s="34"/>
      <c r="E29" s="34"/>
      <c r="F29" s="34"/>
      <c r="G29" s="34"/>
      <c r="H29" s="34"/>
      <c r="I29" s="34"/>
      <c r="J29" s="34">
        <f t="shared" si="0"/>
        <v>799095</v>
      </c>
      <c r="K29" s="35"/>
      <c r="L29" s="35" t="s">
        <v>40</v>
      </c>
    </row>
    <row r="30" spans="1:12" ht="23.25" customHeight="1" x14ac:dyDescent="0.15">
      <c r="A30" s="4">
        <v>44163</v>
      </c>
      <c r="B30" s="7" t="s">
        <v>3</v>
      </c>
      <c r="C30" s="8"/>
      <c r="D30" s="34"/>
      <c r="E30" s="34"/>
      <c r="F30" s="34"/>
      <c r="G30" s="34"/>
      <c r="H30" s="34"/>
      <c r="I30" s="34"/>
      <c r="J30" s="34">
        <f t="shared" si="0"/>
        <v>799095</v>
      </c>
      <c r="K30" s="35"/>
      <c r="L30" s="35" t="s">
        <v>43</v>
      </c>
    </row>
    <row r="31" spans="1:12" ht="23.25" customHeight="1" x14ac:dyDescent="0.15">
      <c r="A31" s="4">
        <v>44164</v>
      </c>
      <c r="B31" s="5" t="s">
        <v>4</v>
      </c>
      <c r="C31" s="34"/>
      <c r="D31" s="34"/>
      <c r="E31" s="34"/>
      <c r="F31" s="34"/>
      <c r="G31" s="34"/>
      <c r="H31" s="34"/>
      <c r="I31" s="34"/>
      <c r="J31" s="34">
        <f t="shared" si="0"/>
        <v>799095</v>
      </c>
      <c r="K31" s="35"/>
      <c r="L31" s="35"/>
    </row>
    <row r="32" spans="1:12" ht="23.25" customHeight="1" x14ac:dyDescent="0.15">
      <c r="A32" s="4">
        <v>44165</v>
      </c>
      <c r="B32" s="5" t="s">
        <v>5</v>
      </c>
      <c r="C32" s="34"/>
      <c r="D32" s="34"/>
      <c r="E32" s="34"/>
      <c r="F32" s="34"/>
      <c r="G32" s="34"/>
      <c r="H32" s="34"/>
      <c r="I32" s="34"/>
      <c r="J32" s="34">
        <f t="shared" si="0"/>
        <v>799095</v>
      </c>
      <c r="K32" s="35"/>
      <c r="L32" s="35" t="s">
        <v>29</v>
      </c>
    </row>
    <row r="33" spans="1:12" ht="23.25" customHeight="1" x14ac:dyDescent="0.15">
      <c r="A33" s="39"/>
      <c r="B33" s="40"/>
      <c r="C33" s="41"/>
      <c r="D33" s="41"/>
      <c r="E33" s="41">
        <v>808127</v>
      </c>
      <c r="F33" s="41">
        <v>181603</v>
      </c>
      <c r="G33" s="41">
        <f>G48</f>
        <v>417332</v>
      </c>
      <c r="H33" s="41"/>
      <c r="I33" s="41"/>
      <c r="J33" s="41">
        <f>J32+C33+D33+E33+F33-G33-H33-I33</f>
        <v>1371493</v>
      </c>
      <c r="K33" s="42" t="s">
        <v>66</v>
      </c>
      <c r="L33" s="42" t="s">
        <v>13</v>
      </c>
    </row>
    <row r="34" spans="1:12" ht="23.25" customHeight="1" x14ac:dyDescent="0.15">
      <c r="A34" s="36" t="s">
        <v>14</v>
      </c>
      <c r="B34" s="36"/>
      <c r="C34" s="37">
        <f>SUM(C3:C33)</f>
        <v>500000</v>
      </c>
      <c r="D34" s="37">
        <f>SUM(D3:D33)</f>
        <v>0</v>
      </c>
      <c r="E34" s="37">
        <f>SUM(E3:E33)</f>
        <v>2472031</v>
      </c>
      <c r="F34" s="37">
        <f t="shared" ref="F34" si="1">SUM(F3:F33)</f>
        <v>347563</v>
      </c>
      <c r="G34" s="37">
        <f>SUM(G3:G33)</f>
        <v>1348101</v>
      </c>
      <c r="H34" s="37">
        <f>SUM(H3:H33)</f>
        <v>0</v>
      </c>
      <c r="I34" s="37">
        <f>SUM(I3:I33)</f>
        <v>600000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985400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386093</v>
      </c>
      <c r="K36" s="32" t="s">
        <v>36</v>
      </c>
      <c r="L36" s="33">
        <f>'10月'!L36+J36</f>
        <v>-501470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212164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193838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11330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417332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workbookViewId="0">
      <selection activeCell="K3" sqref="K3:L33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44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44166</v>
      </c>
      <c r="B3" s="5" t="s">
        <v>52</v>
      </c>
      <c r="C3" s="34"/>
      <c r="D3" s="34"/>
      <c r="E3" s="34"/>
      <c r="F3" s="34"/>
      <c r="G3" s="34"/>
      <c r="H3" s="34"/>
      <c r="I3" s="34"/>
      <c r="J3" s="34">
        <f>C3+D3+E3+F3-G3-H3-I3</f>
        <v>0</v>
      </c>
      <c r="K3" s="35"/>
      <c r="L3" s="35"/>
    </row>
    <row r="4" spans="1:13" ht="23.25" customHeight="1" x14ac:dyDescent="0.15">
      <c r="A4" s="4">
        <v>44167</v>
      </c>
      <c r="B4" s="5" t="s">
        <v>0</v>
      </c>
      <c r="C4" s="34"/>
      <c r="D4" s="34"/>
      <c r="E4" s="34"/>
      <c r="F4" s="34"/>
      <c r="G4" s="34">
        <v>0</v>
      </c>
      <c r="H4" s="34"/>
      <c r="I4" s="34"/>
      <c r="J4" s="34">
        <f>J3+C4+D4+E4+F4-G4-H4-I4</f>
        <v>0</v>
      </c>
      <c r="K4" s="35"/>
      <c r="L4" s="35" t="s">
        <v>35</v>
      </c>
    </row>
    <row r="5" spans="1:13" ht="23.25" customHeight="1" x14ac:dyDescent="0.15">
      <c r="A5" s="4">
        <v>44168</v>
      </c>
      <c r="B5" s="5" t="s">
        <v>1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0</v>
      </c>
      <c r="K5" s="35"/>
      <c r="L5" s="35"/>
    </row>
    <row r="6" spans="1:13" ht="23.25" customHeight="1" x14ac:dyDescent="0.15">
      <c r="A6" s="4">
        <v>44169</v>
      </c>
      <c r="B6" s="7" t="s">
        <v>2</v>
      </c>
      <c r="C6" s="34"/>
      <c r="D6" s="34"/>
      <c r="E6" s="34"/>
      <c r="F6" s="34"/>
      <c r="G6" s="34"/>
      <c r="H6" s="34"/>
      <c r="I6" s="34"/>
      <c r="J6" s="34">
        <f t="shared" si="0"/>
        <v>0</v>
      </c>
      <c r="K6" s="35"/>
      <c r="L6" s="35"/>
    </row>
    <row r="7" spans="1:13" ht="23.25" customHeight="1" x14ac:dyDescent="0.15">
      <c r="A7" s="4">
        <v>44170</v>
      </c>
      <c r="B7" s="7" t="s">
        <v>3</v>
      </c>
      <c r="C7" s="34"/>
      <c r="D7" s="8"/>
      <c r="E7" s="8"/>
      <c r="F7" s="34"/>
      <c r="G7" s="34"/>
      <c r="H7" s="34"/>
      <c r="I7" s="34"/>
      <c r="J7" s="34">
        <f t="shared" si="0"/>
        <v>0</v>
      </c>
      <c r="K7" s="35"/>
      <c r="L7" s="35" t="s">
        <v>57</v>
      </c>
    </row>
    <row r="8" spans="1:13" ht="23.25" customHeight="1" x14ac:dyDescent="0.15">
      <c r="A8" s="39">
        <v>44171</v>
      </c>
      <c r="B8" s="40" t="s">
        <v>4</v>
      </c>
      <c r="C8" s="41"/>
      <c r="D8" s="41"/>
      <c r="E8" s="41">
        <v>341302</v>
      </c>
      <c r="F8" s="41"/>
      <c r="G8" s="41"/>
      <c r="H8" s="41"/>
      <c r="I8" s="41"/>
      <c r="J8" s="41">
        <f t="shared" si="0"/>
        <v>341302</v>
      </c>
      <c r="K8" s="42"/>
      <c r="L8" s="42"/>
    </row>
    <row r="9" spans="1:13" ht="23.25" customHeight="1" x14ac:dyDescent="0.15">
      <c r="A9" s="4">
        <v>44172</v>
      </c>
      <c r="B9" s="5" t="s">
        <v>5</v>
      </c>
      <c r="C9" s="34"/>
      <c r="D9" s="34"/>
      <c r="E9" s="34"/>
      <c r="F9" s="34"/>
      <c r="G9" s="34"/>
      <c r="H9" s="34"/>
      <c r="I9" s="34"/>
      <c r="J9" s="34">
        <f t="shared" si="0"/>
        <v>341302</v>
      </c>
      <c r="K9" s="35"/>
      <c r="L9" s="35"/>
    </row>
    <row r="10" spans="1:13" ht="23.25" customHeight="1" x14ac:dyDescent="0.15">
      <c r="A10" s="4">
        <v>44173</v>
      </c>
      <c r="B10" s="5" t="s">
        <v>6</v>
      </c>
      <c r="C10" s="34"/>
      <c r="D10" s="34"/>
      <c r="E10" s="34"/>
      <c r="F10" s="34"/>
      <c r="G10" s="34"/>
      <c r="H10" s="34"/>
      <c r="I10" s="34"/>
      <c r="J10" s="34">
        <f t="shared" si="0"/>
        <v>341302</v>
      </c>
      <c r="K10" s="35"/>
      <c r="L10" s="35"/>
    </row>
    <row r="11" spans="1:13" ht="23.25" customHeight="1" x14ac:dyDescent="0.15">
      <c r="A11" s="4">
        <v>44174</v>
      </c>
      <c r="B11" s="5" t="s">
        <v>0</v>
      </c>
      <c r="C11" s="34"/>
      <c r="D11" s="34"/>
      <c r="E11" s="34"/>
      <c r="F11" s="34"/>
      <c r="G11" s="34"/>
      <c r="H11" s="34"/>
      <c r="I11" s="34"/>
      <c r="J11" s="34">
        <f t="shared" si="0"/>
        <v>341302</v>
      </c>
      <c r="K11" s="35"/>
      <c r="L11" s="35"/>
    </row>
    <row r="12" spans="1:13" ht="23.25" customHeight="1" x14ac:dyDescent="0.15">
      <c r="A12" s="4">
        <v>44175</v>
      </c>
      <c r="B12" s="5" t="s">
        <v>1</v>
      </c>
      <c r="C12" s="34"/>
      <c r="D12" s="34"/>
      <c r="E12" s="34"/>
      <c r="F12" s="34"/>
      <c r="G12" s="34">
        <v>13800</v>
      </c>
      <c r="H12" s="34"/>
      <c r="I12" s="34"/>
      <c r="J12" s="34">
        <f t="shared" si="0"/>
        <v>327502</v>
      </c>
      <c r="K12" s="35" t="s">
        <v>58</v>
      </c>
      <c r="L12" s="35" t="s">
        <v>31</v>
      </c>
      <c r="M12" s="30"/>
    </row>
    <row r="13" spans="1:13" ht="23.25" customHeight="1" x14ac:dyDescent="0.15">
      <c r="A13" s="4">
        <v>44176</v>
      </c>
      <c r="B13" s="7" t="s">
        <v>2</v>
      </c>
      <c r="C13" s="34"/>
      <c r="D13" s="34"/>
      <c r="E13" s="34"/>
      <c r="F13" s="34"/>
      <c r="G13" s="34"/>
      <c r="H13" s="34"/>
      <c r="I13" s="34"/>
      <c r="J13" s="34">
        <f t="shared" si="0"/>
        <v>327502</v>
      </c>
      <c r="K13" s="35" t="s">
        <v>12</v>
      </c>
      <c r="L13" s="35"/>
    </row>
    <row r="14" spans="1:13" ht="23.25" customHeight="1" x14ac:dyDescent="0.15">
      <c r="A14" s="4">
        <v>44177</v>
      </c>
      <c r="B14" s="7" t="s">
        <v>3</v>
      </c>
      <c r="C14" s="34"/>
      <c r="D14" s="34"/>
      <c r="E14" s="34"/>
      <c r="F14" s="34"/>
      <c r="G14" s="34"/>
      <c r="H14" s="34"/>
      <c r="I14" s="34"/>
      <c r="J14" s="34">
        <f t="shared" si="0"/>
        <v>327502</v>
      </c>
      <c r="K14" s="35"/>
      <c r="L14" s="35"/>
    </row>
    <row r="15" spans="1:13" ht="23.25" customHeight="1" x14ac:dyDescent="0.15">
      <c r="A15" s="39">
        <v>44178</v>
      </c>
      <c r="B15" s="40" t="s">
        <v>4</v>
      </c>
      <c r="C15" s="41"/>
      <c r="D15" s="43"/>
      <c r="E15" s="43">
        <v>281290</v>
      </c>
      <c r="F15" s="41"/>
      <c r="G15" s="41"/>
      <c r="H15" s="41"/>
      <c r="I15" s="41"/>
      <c r="J15" s="41">
        <f t="shared" si="0"/>
        <v>608792</v>
      </c>
      <c r="K15" s="42"/>
      <c r="L15" s="42"/>
    </row>
    <row r="16" spans="1:13" ht="23.25" customHeight="1" x14ac:dyDescent="0.15">
      <c r="A16" s="4">
        <v>44179</v>
      </c>
      <c r="B16" s="5" t="s">
        <v>5</v>
      </c>
      <c r="C16" s="34"/>
      <c r="D16" s="34"/>
      <c r="E16" s="34"/>
      <c r="F16" s="34"/>
      <c r="G16" s="34"/>
      <c r="H16" s="34"/>
      <c r="I16" s="34"/>
      <c r="J16" s="34">
        <f t="shared" si="0"/>
        <v>608792</v>
      </c>
      <c r="K16" s="35"/>
      <c r="L16" s="35"/>
    </row>
    <row r="17" spans="1:12" ht="23.25" customHeight="1" x14ac:dyDescent="0.15">
      <c r="A17" s="4">
        <v>44180</v>
      </c>
      <c r="B17" s="5" t="s">
        <v>6</v>
      </c>
      <c r="C17" s="8"/>
      <c r="D17" s="34"/>
      <c r="E17" s="34"/>
      <c r="F17" s="34">
        <v>185249</v>
      </c>
      <c r="G17" s="34"/>
      <c r="H17" s="34"/>
      <c r="I17" s="34"/>
      <c r="J17" s="34">
        <f t="shared" si="0"/>
        <v>794041</v>
      </c>
      <c r="K17" s="35" t="s">
        <v>59</v>
      </c>
      <c r="L17" s="35"/>
    </row>
    <row r="18" spans="1:12" ht="23.25" customHeight="1" x14ac:dyDescent="0.15">
      <c r="A18" s="4">
        <v>44181</v>
      </c>
      <c r="B18" s="5" t="s">
        <v>0</v>
      </c>
      <c r="C18" s="34"/>
      <c r="D18" s="34"/>
      <c r="E18" s="34"/>
      <c r="F18" s="34"/>
      <c r="G18" s="34"/>
      <c r="H18" s="34"/>
      <c r="I18" s="34"/>
      <c r="J18" s="34">
        <f t="shared" si="0"/>
        <v>794041</v>
      </c>
      <c r="K18" s="35"/>
      <c r="L18" s="35"/>
    </row>
    <row r="19" spans="1:12" ht="23.25" customHeight="1" x14ac:dyDescent="0.15">
      <c r="A19" s="4">
        <v>44182</v>
      </c>
      <c r="B19" s="5" t="s">
        <v>1</v>
      </c>
      <c r="C19" s="8"/>
      <c r="D19" s="8"/>
      <c r="E19" s="8"/>
      <c r="F19" s="34"/>
      <c r="G19" s="34"/>
      <c r="H19" s="34"/>
      <c r="I19" s="34"/>
      <c r="J19" s="34">
        <f t="shared" si="0"/>
        <v>794041</v>
      </c>
      <c r="K19" s="35"/>
      <c r="L19" s="35" t="s">
        <v>38</v>
      </c>
    </row>
    <row r="20" spans="1:12" ht="23.25" customHeight="1" x14ac:dyDescent="0.15">
      <c r="A20" s="4">
        <v>44183</v>
      </c>
      <c r="B20" s="7" t="s">
        <v>2</v>
      </c>
      <c r="C20" s="34"/>
      <c r="D20" s="34"/>
      <c r="E20" s="34"/>
      <c r="F20" s="34"/>
      <c r="G20" s="34"/>
      <c r="H20" s="34"/>
      <c r="I20" s="34"/>
      <c r="J20" s="34">
        <f t="shared" si="0"/>
        <v>794041</v>
      </c>
      <c r="K20" s="35"/>
      <c r="L20" s="35"/>
    </row>
    <row r="21" spans="1:12" ht="23.25" customHeight="1" x14ac:dyDescent="0.15">
      <c r="A21" s="4">
        <v>44184</v>
      </c>
      <c r="B21" s="7" t="s">
        <v>3</v>
      </c>
      <c r="C21" s="8"/>
      <c r="D21" s="34"/>
      <c r="E21" s="34"/>
      <c r="F21" s="34"/>
      <c r="G21" s="34"/>
      <c r="H21" s="34"/>
      <c r="I21" s="34"/>
      <c r="J21" s="34">
        <f t="shared" si="0"/>
        <v>794041</v>
      </c>
      <c r="K21" s="35"/>
      <c r="L21" s="35" t="s">
        <v>23</v>
      </c>
    </row>
    <row r="22" spans="1:12" ht="23.25" customHeight="1" x14ac:dyDescent="0.15">
      <c r="A22" s="39">
        <v>44185</v>
      </c>
      <c r="B22" s="40" t="s">
        <v>4</v>
      </c>
      <c r="C22" s="41"/>
      <c r="D22" s="41"/>
      <c r="E22" s="41">
        <v>58660</v>
      </c>
      <c r="F22" s="41"/>
      <c r="G22" s="41">
        <v>654392</v>
      </c>
      <c r="H22" s="41"/>
      <c r="I22" s="41"/>
      <c r="J22" s="41">
        <f t="shared" si="0"/>
        <v>198309</v>
      </c>
      <c r="K22" s="42"/>
      <c r="L22" s="42" t="s">
        <v>33</v>
      </c>
    </row>
    <row r="23" spans="1:12" ht="23.25" customHeight="1" x14ac:dyDescent="0.15">
      <c r="A23" s="4">
        <v>44186</v>
      </c>
      <c r="B23" s="5" t="s">
        <v>5</v>
      </c>
      <c r="C23" s="34"/>
      <c r="D23" s="34"/>
      <c r="E23" s="34"/>
      <c r="F23" s="34"/>
      <c r="G23" s="34"/>
      <c r="H23" s="34"/>
      <c r="I23" s="34"/>
      <c r="J23" s="34">
        <f t="shared" si="0"/>
        <v>198309</v>
      </c>
      <c r="K23" s="35"/>
      <c r="L23" s="35"/>
    </row>
    <row r="24" spans="1:12" ht="23.25" customHeight="1" x14ac:dyDescent="0.15">
      <c r="A24" s="4">
        <v>44187</v>
      </c>
      <c r="B24" s="5" t="s">
        <v>6</v>
      </c>
      <c r="C24" s="34"/>
      <c r="D24" s="34"/>
      <c r="E24" s="34"/>
      <c r="F24" s="34"/>
      <c r="G24" s="34"/>
      <c r="H24" s="34"/>
      <c r="I24" s="34"/>
      <c r="J24" s="34">
        <f t="shared" si="0"/>
        <v>198309</v>
      </c>
      <c r="K24" s="35"/>
      <c r="L24" s="35" t="s">
        <v>68</v>
      </c>
    </row>
    <row r="25" spans="1:12" ht="23.25" customHeight="1" x14ac:dyDescent="0.15">
      <c r="A25" s="4">
        <v>44188</v>
      </c>
      <c r="B25" s="5" t="s">
        <v>0</v>
      </c>
      <c r="C25" s="34"/>
      <c r="D25" s="8"/>
      <c r="E25" s="8"/>
      <c r="F25" s="34"/>
      <c r="G25" s="34"/>
      <c r="H25" s="34"/>
      <c r="I25" s="34"/>
      <c r="J25" s="34">
        <f t="shared" si="0"/>
        <v>198309</v>
      </c>
      <c r="K25" s="35"/>
      <c r="L25" s="35" t="s">
        <v>69</v>
      </c>
    </row>
    <row r="26" spans="1:12" ht="23.25" customHeight="1" x14ac:dyDescent="0.15">
      <c r="A26" s="4">
        <v>44189</v>
      </c>
      <c r="B26" s="5" t="s">
        <v>1</v>
      </c>
      <c r="C26" s="34"/>
      <c r="D26" s="34"/>
      <c r="E26" s="34"/>
      <c r="F26" s="34"/>
      <c r="G26" s="34"/>
      <c r="H26" s="34"/>
      <c r="I26" s="34"/>
      <c r="J26" s="34">
        <f t="shared" si="0"/>
        <v>198309</v>
      </c>
      <c r="K26" s="35"/>
      <c r="L26" s="35"/>
    </row>
    <row r="27" spans="1:12" ht="23.25" customHeight="1" x14ac:dyDescent="0.15">
      <c r="A27" s="4">
        <v>44190</v>
      </c>
      <c r="B27" s="7" t="s">
        <v>2</v>
      </c>
      <c r="C27" s="34"/>
      <c r="D27" s="34"/>
      <c r="E27" s="34"/>
      <c r="F27" s="34"/>
      <c r="G27" s="34">
        <v>22000</v>
      </c>
      <c r="H27" s="34"/>
      <c r="I27" s="34"/>
      <c r="J27" s="34">
        <f t="shared" si="0"/>
        <v>176309</v>
      </c>
      <c r="K27" s="35"/>
      <c r="L27" s="35" t="s">
        <v>70</v>
      </c>
    </row>
    <row r="28" spans="1:12" ht="23.25" customHeight="1" x14ac:dyDescent="0.15">
      <c r="A28" s="4">
        <v>44191</v>
      </c>
      <c r="B28" s="7" t="s">
        <v>3</v>
      </c>
      <c r="C28" s="8"/>
      <c r="D28" s="34"/>
      <c r="E28" s="34"/>
      <c r="F28" s="34"/>
      <c r="G28" s="34"/>
      <c r="H28" s="34"/>
      <c r="I28" s="34"/>
      <c r="J28" s="34">
        <f t="shared" si="0"/>
        <v>176309</v>
      </c>
      <c r="K28" s="35"/>
      <c r="L28" s="35" t="s">
        <v>41</v>
      </c>
    </row>
    <row r="29" spans="1:12" ht="23.25" customHeight="1" x14ac:dyDescent="0.15">
      <c r="A29" s="39">
        <v>44192</v>
      </c>
      <c r="B29" s="40" t="s">
        <v>4</v>
      </c>
      <c r="C29" s="41"/>
      <c r="D29" s="41"/>
      <c r="E29" s="41">
        <v>463939</v>
      </c>
      <c r="F29" s="41"/>
      <c r="G29" s="41"/>
      <c r="H29" s="41"/>
      <c r="I29" s="41"/>
      <c r="J29" s="41">
        <f t="shared" si="0"/>
        <v>640248</v>
      </c>
      <c r="K29" s="42"/>
      <c r="L29" s="42" t="s">
        <v>40</v>
      </c>
    </row>
    <row r="30" spans="1:12" ht="23.25" customHeight="1" x14ac:dyDescent="0.15">
      <c r="A30" s="4">
        <v>44193</v>
      </c>
      <c r="B30" s="5" t="s">
        <v>5</v>
      </c>
      <c r="C30" s="8"/>
      <c r="D30" s="34"/>
      <c r="E30" s="34"/>
      <c r="F30" s="34"/>
      <c r="G30" s="34"/>
      <c r="H30" s="34"/>
      <c r="I30" s="34"/>
      <c r="J30" s="34">
        <f t="shared" si="0"/>
        <v>640248</v>
      </c>
      <c r="K30" s="35"/>
      <c r="L30" s="35" t="s">
        <v>43</v>
      </c>
    </row>
    <row r="31" spans="1:12" ht="23.25" customHeight="1" x14ac:dyDescent="0.15">
      <c r="A31" s="4">
        <v>44194</v>
      </c>
      <c r="B31" s="5" t="s">
        <v>6</v>
      </c>
      <c r="C31" s="34"/>
      <c r="D31" s="34"/>
      <c r="E31" s="34"/>
      <c r="F31" s="34"/>
      <c r="G31" s="34"/>
      <c r="H31" s="34"/>
      <c r="I31" s="34"/>
      <c r="J31" s="34">
        <f t="shared" si="0"/>
        <v>640248</v>
      </c>
      <c r="K31" s="35"/>
      <c r="L31" s="35"/>
    </row>
    <row r="32" spans="1:12" ht="23.25" customHeight="1" x14ac:dyDescent="0.15">
      <c r="A32" s="4">
        <v>44195</v>
      </c>
      <c r="B32" s="5" t="s">
        <v>0</v>
      </c>
      <c r="C32" s="34"/>
      <c r="D32" s="34"/>
      <c r="E32" s="34"/>
      <c r="F32" s="34"/>
      <c r="G32" s="34"/>
      <c r="H32" s="34"/>
      <c r="I32" s="34"/>
      <c r="J32" s="34">
        <f t="shared" si="0"/>
        <v>640248</v>
      </c>
      <c r="K32" s="35"/>
      <c r="L32" s="35" t="s">
        <v>61</v>
      </c>
    </row>
    <row r="33" spans="1:12" ht="23.25" customHeight="1" x14ac:dyDescent="0.15">
      <c r="A33" s="39">
        <v>44196</v>
      </c>
      <c r="B33" s="44" t="s">
        <v>1</v>
      </c>
      <c r="C33" s="41"/>
      <c r="D33" s="41"/>
      <c r="E33" s="41">
        <v>162378</v>
      </c>
      <c r="F33" s="41">
        <v>38532</v>
      </c>
      <c r="G33" s="41">
        <f>G48</f>
        <v>137544</v>
      </c>
      <c r="H33" s="41"/>
      <c r="I33" s="41"/>
      <c r="J33" s="41">
        <f>J32+C33+D33+E33+F33-G33-H33-I33</f>
        <v>703614</v>
      </c>
      <c r="K33" s="42" t="s">
        <v>71</v>
      </c>
      <c r="L33" s="42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1307569</v>
      </c>
      <c r="F34" s="37">
        <f t="shared" ref="F34" si="1">SUM(F3:F33)</f>
        <v>223781</v>
      </c>
      <c r="G34" s="37">
        <f>SUM(G3:G33)</f>
        <v>827736</v>
      </c>
      <c r="H34" s="37">
        <f>SUM(H3:H33)</f>
        <v>0</v>
      </c>
      <c r="I34" s="37">
        <f>SUM(I3:I33)</f>
        <v>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1595000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-891386</v>
      </c>
      <c r="K36" s="32" t="s">
        <v>36</v>
      </c>
      <c r="L36" s="33">
        <f>'11月'!L36+J36</f>
        <v>-1392856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0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137544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137544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topLeftCell="A37" workbookViewId="0">
      <selection activeCell="K3" sqref="K3:L33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45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44197</v>
      </c>
      <c r="B3" s="7" t="s">
        <v>53</v>
      </c>
      <c r="C3" s="34"/>
      <c r="D3" s="34"/>
      <c r="E3" s="34"/>
      <c r="F3" s="34"/>
      <c r="G3" s="34">
        <v>219151</v>
      </c>
      <c r="H3" s="34"/>
      <c r="I3" s="34"/>
      <c r="J3" s="34">
        <f>C3+D3+E3+F3-G3-H3-I3</f>
        <v>-219151</v>
      </c>
      <c r="K3" s="35"/>
      <c r="L3" s="35" t="s">
        <v>72</v>
      </c>
    </row>
    <row r="4" spans="1:13" ht="23.25" customHeight="1" x14ac:dyDescent="0.15">
      <c r="A4" s="4">
        <v>44198</v>
      </c>
      <c r="B4" s="7" t="s">
        <v>3</v>
      </c>
      <c r="C4" s="34"/>
      <c r="D4" s="34"/>
      <c r="E4" s="34"/>
      <c r="F4" s="34"/>
      <c r="G4" s="34">
        <v>0</v>
      </c>
      <c r="H4" s="34"/>
      <c r="I4" s="34"/>
      <c r="J4" s="34">
        <f>J3+C4+D4+E4+F4-G4-H4-I4</f>
        <v>-219151</v>
      </c>
      <c r="K4" s="35"/>
      <c r="L4" s="35" t="s">
        <v>35</v>
      </c>
    </row>
    <row r="5" spans="1:13" ht="23.25" customHeight="1" x14ac:dyDescent="0.15">
      <c r="A5" s="4">
        <v>44199</v>
      </c>
      <c r="B5" s="7" t="s">
        <v>4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-219151</v>
      </c>
      <c r="K5" s="35"/>
      <c r="L5" s="35"/>
    </row>
    <row r="6" spans="1:13" ht="23.25" customHeight="1" x14ac:dyDescent="0.15">
      <c r="A6" s="39">
        <v>44200</v>
      </c>
      <c r="B6" s="40" t="s">
        <v>5</v>
      </c>
      <c r="C6" s="41"/>
      <c r="D6" s="41"/>
      <c r="E6" s="41">
        <v>78916</v>
      </c>
      <c r="F6" s="41"/>
      <c r="G6" s="41"/>
      <c r="H6" s="41"/>
      <c r="I6" s="41"/>
      <c r="J6" s="41">
        <f t="shared" si="0"/>
        <v>-140235</v>
      </c>
      <c r="K6" s="42"/>
      <c r="L6" s="42"/>
    </row>
    <row r="7" spans="1:13" ht="23.25" customHeight="1" x14ac:dyDescent="0.15">
      <c r="A7" s="4">
        <v>44201</v>
      </c>
      <c r="B7" s="5" t="s">
        <v>6</v>
      </c>
      <c r="C7" s="34"/>
      <c r="D7" s="8"/>
      <c r="E7" s="8"/>
      <c r="F7" s="34"/>
      <c r="G7" s="34"/>
      <c r="H7" s="34"/>
      <c r="I7" s="34"/>
      <c r="J7" s="34">
        <f t="shared" si="0"/>
        <v>-140235</v>
      </c>
      <c r="K7" s="35"/>
      <c r="L7" s="35" t="s">
        <v>57</v>
      </c>
    </row>
    <row r="8" spans="1:13" ht="23.25" customHeight="1" x14ac:dyDescent="0.15">
      <c r="A8" s="4">
        <v>44202</v>
      </c>
      <c r="B8" s="5" t="s">
        <v>0</v>
      </c>
      <c r="C8" s="34"/>
      <c r="D8" s="34"/>
      <c r="E8" s="34"/>
      <c r="F8" s="34"/>
      <c r="G8" s="34"/>
      <c r="H8" s="34"/>
      <c r="I8" s="34"/>
      <c r="J8" s="34">
        <f t="shared" si="0"/>
        <v>-140235</v>
      </c>
      <c r="K8" s="35"/>
      <c r="L8" s="35"/>
    </row>
    <row r="9" spans="1:13" ht="23.25" customHeight="1" x14ac:dyDescent="0.15">
      <c r="A9" s="4">
        <v>44203</v>
      </c>
      <c r="B9" s="5" t="s">
        <v>1</v>
      </c>
      <c r="C9" s="34"/>
      <c r="D9" s="34"/>
      <c r="E9" s="34"/>
      <c r="F9" s="34"/>
      <c r="G9" s="34"/>
      <c r="H9" s="34"/>
      <c r="I9" s="34"/>
      <c r="J9" s="34">
        <f t="shared" si="0"/>
        <v>-140235</v>
      </c>
      <c r="K9" s="35"/>
      <c r="L9" s="35"/>
    </row>
    <row r="10" spans="1:13" ht="23.25" customHeight="1" x14ac:dyDescent="0.15">
      <c r="A10" s="4">
        <v>44204</v>
      </c>
      <c r="B10" s="7" t="s">
        <v>2</v>
      </c>
      <c r="C10" s="34"/>
      <c r="D10" s="34"/>
      <c r="E10" s="34"/>
      <c r="F10" s="34"/>
      <c r="G10" s="34"/>
      <c r="H10" s="34"/>
      <c r="I10" s="34"/>
      <c r="J10" s="34">
        <f t="shared" si="0"/>
        <v>-140235</v>
      </c>
      <c r="K10" s="35"/>
      <c r="L10" s="35"/>
    </row>
    <row r="11" spans="1:13" ht="23.25" customHeight="1" x14ac:dyDescent="0.15">
      <c r="A11" s="4">
        <v>44205</v>
      </c>
      <c r="B11" s="7" t="s">
        <v>3</v>
      </c>
      <c r="C11" s="34"/>
      <c r="D11" s="34"/>
      <c r="E11" s="34"/>
      <c r="F11" s="34"/>
      <c r="G11" s="34"/>
      <c r="H11" s="34"/>
      <c r="I11" s="34"/>
      <c r="J11" s="34">
        <f t="shared" si="0"/>
        <v>-140235</v>
      </c>
      <c r="K11" s="35"/>
      <c r="L11" s="35"/>
    </row>
    <row r="12" spans="1:13" ht="23.25" customHeight="1" x14ac:dyDescent="0.15">
      <c r="A12" s="4">
        <v>44206</v>
      </c>
      <c r="B12" s="7" t="s">
        <v>4</v>
      </c>
      <c r="C12" s="34"/>
      <c r="D12" s="34"/>
      <c r="E12" s="34"/>
      <c r="F12" s="34"/>
      <c r="G12" s="34">
        <v>13800</v>
      </c>
      <c r="H12" s="34"/>
      <c r="I12" s="34"/>
      <c r="J12" s="34">
        <f t="shared" si="0"/>
        <v>-154035</v>
      </c>
      <c r="K12" s="35" t="s">
        <v>58</v>
      </c>
      <c r="L12" s="35" t="s">
        <v>31</v>
      </c>
      <c r="M12" s="30"/>
    </row>
    <row r="13" spans="1:13" ht="23.25" customHeight="1" x14ac:dyDescent="0.15">
      <c r="A13" s="39">
        <v>44207</v>
      </c>
      <c r="B13" s="40" t="s">
        <v>5</v>
      </c>
      <c r="C13" s="41"/>
      <c r="D13" s="41"/>
      <c r="E13" s="41">
        <v>124952</v>
      </c>
      <c r="F13" s="41"/>
      <c r="G13" s="41"/>
      <c r="H13" s="41"/>
      <c r="I13" s="41"/>
      <c r="J13" s="41">
        <f t="shared" si="0"/>
        <v>-29083</v>
      </c>
      <c r="K13" s="42" t="s">
        <v>12</v>
      </c>
      <c r="L13" s="42"/>
    </row>
    <row r="14" spans="1:13" ht="23.25" customHeight="1" x14ac:dyDescent="0.15">
      <c r="A14" s="4">
        <v>44208</v>
      </c>
      <c r="B14" s="5" t="s">
        <v>6</v>
      </c>
      <c r="C14" s="34"/>
      <c r="D14" s="34"/>
      <c r="E14" s="34"/>
      <c r="F14" s="34"/>
      <c r="G14" s="34"/>
      <c r="H14" s="34"/>
      <c r="I14" s="34"/>
      <c r="J14" s="34">
        <f t="shared" si="0"/>
        <v>-29083</v>
      </c>
      <c r="K14" s="35"/>
      <c r="L14" s="35"/>
    </row>
    <row r="15" spans="1:13" ht="23.25" customHeight="1" x14ac:dyDescent="0.15">
      <c r="A15" s="4">
        <v>44209</v>
      </c>
      <c r="B15" s="5" t="s">
        <v>0</v>
      </c>
      <c r="C15" s="34"/>
      <c r="D15" s="8"/>
      <c r="E15" s="8"/>
      <c r="F15" s="34"/>
      <c r="G15" s="34"/>
      <c r="H15" s="34"/>
      <c r="I15" s="34"/>
      <c r="J15" s="34">
        <f t="shared" si="0"/>
        <v>-29083</v>
      </c>
      <c r="K15" s="35"/>
      <c r="L15" s="35"/>
    </row>
    <row r="16" spans="1:13" ht="23.25" customHeight="1" x14ac:dyDescent="0.15">
      <c r="A16" s="4">
        <v>44210</v>
      </c>
      <c r="B16" s="5" t="s">
        <v>1</v>
      </c>
      <c r="C16" s="34"/>
      <c r="D16" s="34"/>
      <c r="E16" s="34"/>
      <c r="F16" s="34"/>
      <c r="G16" s="34"/>
      <c r="H16" s="34"/>
      <c r="I16" s="34"/>
      <c r="J16" s="34">
        <f t="shared" si="0"/>
        <v>-29083</v>
      </c>
      <c r="K16" s="35"/>
      <c r="L16" s="35"/>
    </row>
    <row r="17" spans="1:12" ht="23.25" customHeight="1" x14ac:dyDescent="0.15">
      <c r="A17" s="4">
        <v>44211</v>
      </c>
      <c r="B17" s="7" t="s">
        <v>2</v>
      </c>
      <c r="C17" s="8"/>
      <c r="D17" s="34"/>
      <c r="E17" s="34"/>
      <c r="F17" s="34">
        <v>43972</v>
      </c>
      <c r="G17" s="34"/>
      <c r="H17" s="34"/>
      <c r="I17" s="34"/>
      <c r="J17" s="34">
        <f t="shared" si="0"/>
        <v>14889</v>
      </c>
      <c r="K17" s="35" t="s">
        <v>59</v>
      </c>
      <c r="L17" s="35"/>
    </row>
    <row r="18" spans="1:12" ht="23.25" customHeight="1" x14ac:dyDescent="0.15">
      <c r="A18" s="4">
        <v>44212</v>
      </c>
      <c r="B18" s="7" t="s">
        <v>3</v>
      </c>
      <c r="C18" s="34"/>
      <c r="D18" s="34"/>
      <c r="E18" s="34"/>
      <c r="F18" s="34"/>
      <c r="G18" s="34"/>
      <c r="H18" s="34"/>
      <c r="I18" s="34"/>
      <c r="J18" s="34">
        <f t="shared" si="0"/>
        <v>14889</v>
      </c>
      <c r="K18" s="35"/>
      <c r="L18" s="35"/>
    </row>
    <row r="19" spans="1:12" ht="23.25" customHeight="1" x14ac:dyDescent="0.15">
      <c r="A19" s="39">
        <v>44213</v>
      </c>
      <c r="B19" s="40" t="s">
        <v>4</v>
      </c>
      <c r="C19" s="43"/>
      <c r="D19" s="43">
        <v>45000</v>
      </c>
      <c r="E19" s="43">
        <v>15471</v>
      </c>
      <c r="F19" s="41"/>
      <c r="G19" s="41"/>
      <c r="H19" s="41">
        <v>33160</v>
      </c>
      <c r="I19" s="41"/>
      <c r="J19" s="41">
        <f t="shared" si="0"/>
        <v>42200</v>
      </c>
      <c r="K19" s="42"/>
      <c r="L19" s="42" t="s">
        <v>38</v>
      </c>
    </row>
    <row r="20" spans="1:12" ht="23.25" customHeight="1" x14ac:dyDescent="0.15">
      <c r="A20" s="4">
        <v>44214</v>
      </c>
      <c r="B20" s="5" t="s">
        <v>5</v>
      </c>
      <c r="C20" s="34"/>
      <c r="D20" s="34"/>
      <c r="E20" s="34"/>
      <c r="F20" s="34"/>
      <c r="G20" s="34"/>
      <c r="H20" s="34"/>
      <c r="I20" s="34"/>
      <c r="J20" s="34">
        <f t="shared" si="0"/>
        <v>42200</v>
      </c>
      <c r="K20" s="35"/>
      <c r="L20" s="35"/>
    </row>
    <row r="21" spans="1:12" ht="23.25" customHeight="1" x14ac:dyDescent="0.15">
      <c r="A21" s="4">
        <v>44215</v>
      </c>
      <c r="B21" s="5" t="s">
        <v>6</v>
      </c>
      <c r="C21" s="8"/>
      <c r="D21" s="34"/>
      <c r="E21" s="34"/>
      <c r="F21" s="34"/>
      <c r="G21" s="34"/>
      <c r="H21" s="34"/>
      <c r="I21" s="34"/>
      <c r="J21" s="34">
        <f t="shared" si="0"/>
        <v>42200</v>
      </c>
      <c r="K21" s="35"/>
      <c r="L21" s="35" t="s">
        <v>23</v>
      </c>
    </row>
    <row r="22" spans="1:12" ht="23.25" customHeight="1" x14ac:dyDescent="0.15">
      <c r="A22" s="4">
        <v>44216</v>
      </c>
      <c r="B22" s="5" t="s">
        <v>0</v>
      </c>
      <c r="C22" s="34"/>
      <c r="D22" s="34"/>
      <c r="E22" s="34"/>
      <c r="F22" s="34"/>
      <c r="G22" s="34">
        <v>698843</v>
      </c>
      <c r="H22" s="34"/>
      <c r="I22" s="34"/>
      <c r="J22" s="34">
        <f t="shared" si="0"/>
        <v>-656643</v>
      </c>
      <c r="K22" s="35"/>
      <c r="L22" s="35" t="s">
        <v>33</v>
      </c>
    </row>
    <row r="23" spans="1:12" ht="23.25" customHeight="1" x14ac:dyDescent="0.15">
      <c r="A23" s="4">
        <v>44217</v>
      </c>
      <c r="B23" s="5" t="s">
        <v>1</v>
      </c>
      <c r="C23" s="34"/>
      <c r="D23" s="34"/>
      <c r="E23" s="34"/>
      <c r="F23" s="34"/>
      <c r="G23" s="34">
        <v>81190</v>
      </c>
      <c r="H23" s="34"/>
      <c r="I23" s="34"/>
      <c r="J23" s="34">
        <f t="shared" si="0"/>
        <v>-737833</v>
      </c>
      <c r="K23" s="35"/>
      <c r="L23" s="35" t="s">
        <v>73</v>
      </c>
    </row>
    <row r="24" spans="1:12" ht="23.25" customHeight="1" x14ac:dyDescent="0.15">
      <c r="A24" s="4">
        <v>44218</v>
      </c>
      <c r="B24" s="7" t="s">
        <v>2</v>
      </c>
      <c r="C24" s="34"/>
      <c r="D24" s="34"/>
      <c r="E24" s="34"/>
      <c r="F24" s="34"/>
      <c r="G24" s="34"/>
      <c r="H24" s="34"/>
      <c r="I24" s="34"/>
      <c r="J24" s="34">
        <f t="shared" si="0"/>
        <v>-737833</v>
      </c>
      <c r="K24" s="35"/>
      <c r="L24" s="35" t="s">
        <v>68</v>
      </c>
    </row>
    <row r="25" spans="1:12" ht="23.25" customHeight="1" x14ac:dyDescent="0.15">
      <c r="A25" s="4">
        <v>44219</v>
      </c>
      <c r="B25" s="7" t="s">
        <v>3</v>
      </c>
      <c r="C25" s="34"/>
      <c r="D25" s="8"/>
      <c r="E25" s="8"/>
      <c r="F25" s="34"/>
      <c r="G25" s="34"/>
      <c r="H25" s="34"/>
      <c r="I25" s="34">
        <v>300000</v>
      </c>
      <c r="J25" s="34">
        <f t="shared" si="0"/>
        <v>-1037833</v>
      </c>
      <c r="K25" s="35"/>
      <c r="L25" s="35" t="s">
        <v>69</v>
      </c>
    </row>
    <row r="26" spans="1:12" ht="23.25" customHeight="1" x14ac:dyDescent="0.15">
      <c r="A26" s="39">
        <v>44220</v>
      </c>
      <c r="B26" s="40" t="s">
        <v>4</v>
      </c>
      <c r="C26" s="41"/>
      <c r="D26" s="41"/>
      <c r="E26" s="41">
        <v>23913</v>
      </c>
      <c r="F26" s="41"/>
      <c r="G26" s="41"/>
      <c r="H26" s="41"/>
      <c r="I26" s="41"/>
      <c r="J26" s="41">
        <f t="shared" si="0"/>
        <v>-1013920</v>
      </c>
      <c r="K26" s="42"/>
      <c r="L26" s="42"/>
    </row>
    <row r="27" spans="1:12" ht="23.25" customHeight="1" x14ac:dyDescent="0.15">
      <c r="A27" s="4">
        <v>44221</v>
      </c>
      <c r="B27" s="5" t="s">
        <v>5</v>
      </c>
      <c r="C27" s="34"/>
      <c r="D27" s="34"/>
      <c r="E27" s="34"/>
      <c r="F27" s="34"/>
      <c r="G27" s="34">
        <v>22000</v>
      </c>
      <c r="H27" s="34"/>
      <c r="I27" s="34"/>
      <c r="J27" s="34">
        <f t="shared" si="0"/>
        <v>-1035920</v>
      </c>
      <c r="K27" s="35"/>
      <c r="L27" s="35" t="s">
        <v>70</v>
      </c>
    </row>
    <row r="28" spans="1:12" ht="23.25" customHeight="1" x14ac:dyDescent="0.15">
      <c r="A28" s="4">
        <v>44222</v>
      </c>
      <c r="B28" s="5" t="s">
        <v>6</v>
      </c>
      <c r="C28" s="8"/>
      <c r="D28" s="34"/>
      <c r="E28" s="34"/>
      <c r="F28" s="34"/>
      <c r="G28" s="34"/>
      <c r="H28" s="34"/>
      <c r="I28" s="34"/>
      <c r="J28" s="34">
        <f t="shared" si="0"/>
        <v>-1035920</v>
      </c>
      <c r="K28" s="35"/>
      <c r="L28" s="35" t="s">
        <v>41</v>
      </c>
    </row>
    <row r="29" spans="1:12" ht="23.25" customHeight="1" x14ac:dyDescent="0.15">
      <c r="A29" s="4">
        <v>44223</v>
      </c>
      <c r="B29" s="5" t="s">
        <v>0</v>
      </c>
      <c r="C29" s="34"/>
      <c r="D29" s="34"/>
      <c r="E29" s="34"/>
      <c r="F29" s="34"/>
      <c r="G29" s="34"/>
      <c r="H29" s="34"/>
      <c r="I29" s="34"/>
      <c r="J29" s="34">
        <f t="shared" si="0"/>
        <v>-1035920</v>
      </c>
      <c r="K29" s="35"/>
      <c r="L29" s="35" t="s">
        <v>40</v>
      </c>
    </row>
    <row r="30" spans="1:12" ht="23.25" customHeight="1" x14ac:dyDescent="0.15">
      <c r="A30" s="4">
        <v>44224</v>
      </c>
      <c r="B30" s="5" t="s">
        <v>1</v>
      </c>
      <c r="C30" s="8"/>
      <c r="D30" s="34"/>
      <c r="E30" s="34"/>
      <c r="F30" s="34"/>
      <c r="G30" s="34"/>
      <c r="H30" s="34"/>
      <c r="I30" s="34"/>
      <c r="J30" s="34">
        <f t="shared" si="0"/>
        <v>-1035920</v>
      </c>
      <c r="K30" s="35"/>
      <c r="L30" s="35" t="s">
        <v>43</v>
      </c>
    </row>
    <row r="31" spans="1:12" ht="23.25" customHeight="1" x14ac:dyDescent="0.15">
      <c r="A31" s="4">
        <v>44225</v>
      </c>
      <c r="B31" s="7" t="s">
        <v>2</v>
      </c>
      <c r="C31" s="34"/>
      <c r="D31" s="34"/>
      <c r="E31" s="34"/>
      <c r="F31" s="34"/>
      <c r="G31" s="34"/>
      <c r="H31" s="34"/>
      <c r="I31" s="34"/>
      <c r="J31" s="34">
        <f t="shared" si="0"/>
        <v>-1035920</v>
      </c>
      <c r="K31" s="35"/>
      <c r="L31" s="35"/>
    </row>
    <row r="32" spans="1:12" ht="23.25" customHeight="1" x14ac:dyDescent="0.15">
      <c r="A32" s="4">
        <v>44226</v>
      </c>
      <c r="B32" s="7" t="s">
        <v>3</v>
      </c>
      <c r="C32" s="34"/>
      <c r="D32" s="34"/>
      <c r="E32" s="34"/>
      <c r="F32" s="34"/>
      <c r="G32" s="34">
        <v>11330</v>
      </c>
      <c r="H32" s="34"/>
      <c r="I32" s="34"/>
      <c r="J32" s="34">
        <f t="shared" si="0"/>
        <v>-1047250</v>
      </c>
      <c r="K32" s="35"/>
      <c r="L32" s="35" t="s">
        <v>61</v>
      </c>
    </row>
    <row r="33" spans="1:12" ht="23.25" customHeight="1" x14ac:dyDescent="0.15">
      <c r="A33" s="39">
        <v>44227</v>
      </c>
      <c r="B33" s="40" t="s">
        <v>4</v>
      </c>
      <c r="C33" s="41"/>
      <c r="D33" s="41"/>
      <c r="E33" s="41">
        <v>320942</v>
      </c>
      <c r="F33" s="41">
        <v>145540</v>
      </c>
      <c r="G33" s="41">
        <f>G48</f>
        <v>369875</v>
      </c>
      <c r="H33" s="41"/>
      <c r="I33" s="41"/>
      <c r="J33" s="41">
        <f>J32+C33+D33+E33+F33-G33-H33-I33</f>
        <v>-950643</v>
      </c>
      <c r="K33" s="42" t="s">
        <v>71</v>
      </c>
      <c r="L33" s="42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45000</v>
      </c>
      <c r="E34" s="37">
        <f>SUM(E3:E33)</f>
        <v>564194</v>
      </c>
      <c r="F34" s="37">
        <f t="shared" ref="F34" si="1">SUM(F3:F33)</f>
        <v>189512</v>
      </c>
      <c r="G34" s="37">
        <f>SUM(G3:G33)</f>
        <v>1416189</v>
      </c>
      <c r="H34" s="37">
        <f>SUM(H3:H33)</f>
        <v>33160</v>
      </c>
      <c r="I34" s="37">
        <f>SUM(I3:I33)</f>
        <v>300000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1715000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-2665643</v>
      </c>
      <c r="K36" s="32" t="s">
        <v>36</v>
      </c>
      <c r="L36" s="33">
        <f>'12月'!L36+J36</f>
        <v>-4058499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210032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148843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11000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369875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L586"/>
  <sheetViews>
    <sheetView topLeftCell="A31" workbookViewId="0">
      <selection activeCell="G44" sqref="G44:G46"/>
    </sheetView>
  </sheetViews>
  <sheetFormatPr defaultRowHeight="13.5" x14ac:dyDescent="0.15"/>
  <cols>
    <col min="3" max="10" width="12.75" customWidth="1"/>
    <col min="11" max="12" width="21" customWidth="1"/>
    <col min="13" max="13" width="9.25" bestFit="1" customWidth="1"/>
    <col min="14" max="14" width="11.375" bestFit="1" customWidth="1"/>
  </cols>
  <sheetData>
    <row r="2" spans="1:13" ht="23.25" customHeight="1" x14ac:dyDescent="0.15">
      <c r="A2" s="45" t="s">
        <v>45</v>
      </c>
      <c r="B2" s="46"/>
      <c r="C2" s="1" t="s">
        <v>7</v>
      </c>
      <c r="D2" s="1" t="s">
        <v>8</v>
      </c>
      <c r="E2" s="31" t="s">
        <v>32</v>
      </c>
      <c r="F2" s="2" t="s">
        <v>9</v>
      </c>
      <c r="G2" s="24" t="s">
        <v>10</v>
      </c>
      <c r="H2" s="24" t="s">
        <v>25</v>
      </c>
      <c r="I2" s="24" t="s">
        <v>37</v>
      </c>
      <c r="J2" s="25" t="s">
        <v>11</v>
      </c>
      <c r="K2" s="3" t="s">
        <v>26</v>
      </c>
      <c r="L2" s="26" t="s">
        <v>27</v>
      </c>
    </row>
    <row r="3" spans="1:13" ht="23.25" customHeight="1" x14ac:dyDescent="0.15">
      <c r="A3" s="4">
        <v>44228</v>
      </c>
      <c r="B3" s="5" t="s">
        <v>54</v>
      </c>
      <c r="C3" s="34"/>
      <c r="D3" s="34"/>
      <c r="E3" s="34"/>
      <c r="F3" s="34"/>
      <c r="G3" s="34"/>
      <c r="H3" s="34"/>
      <c r="I3" s="34"/>
      <c r="J3" s="34">
        <f>C3+D3+E3+F3-G3-H3-I3</f>
        <v>0</v>
      </c>
      <c r="K3" s="35"/>
      <c r="L3" s="35"/>
    </row>
    <row r="4" spans="1:13" ht="23.25" customHeight="1" x14ac:dyDescent="0.15">
      <c r="A4" s="4">
        <v>44229</v>
      </c>
      <c r="B4" s="5" t="s">
        <v>6</v>
      </c>
      <c r="C4" s="34"/>
      <c r="D4" s="34"/>
      <c r="E4" s="34"/>
      <c r="F4" s="34"/>
      <c r="G4" s="34">
        <v>0</v>
      </c>
      <c r="H4" s="34"/>
      <c r="I4" s="34"/>
      <c r="J4" s="34">
        <f>J3+C4+D4+E4+F4-G4-H4-I4</f>
        <v>0</v>
      </c>
      <c r="K4" s="35"/>
      <c r="L4" s="35" t="s">
        <v>35</v>
      </c>
    </row>
    <row r="5" spans="1:13" ht="23.25" customHeight="1" x14ac:dyDescent="0.15">
      <c r="A5" s="4">
        <v>44230</v>
      </c>
      <c r="B5" s="5" t="s">
        <v>0</v>
      </c>
      <c r="C5" s="34"/>
      <c r="D5" s="34"/>
      <c r="E5" s="34"/>
      <c r="F5" s="34"/>
      <c r="G5" s="34"/>
      <c r="H5" s="34"/>
      <c r="I5" s="34"/>
      <c r="J5" s="34">
        <f t="shared" ref="J5:J32" si="0">J4+C5+D5+E5+F5-G5-H5-I5</f>
        <v>0</v>
      </c>
      <c r="K5" s="35"/>
      <c r="L5" s="35"/>
    </row>
    <row r="6" spans="1:13" ht="23.25" customHeight="1" x14ac:dyDescent="0.15">
      <c r="A6" s="4">
        <v>44231</v>
      </c>
      <c r="B6" s="5" t="s">
        <v>1</v>
      </c>
      <c r="C6" s="34"/>
      <c r="D6" s="34"/>
      <c r="E6" s="34"/>
      <c r="F6" s="34"/>
      <c r="G6" s="34"/>
      <c r="H6" s="34"/>
      <c r="I6" s="34"/>
      <c r="J6" s="34">
        <f t="shared" si="0"/>
        <v>0</v>
      </c>
      <c r="K6" s="35"/>
      <c r="L6" s="35"/>
    </row>
    <row r="7" spans="1:13" ht="23.25" customHeight="1" x14ac:dyDescent="0.15">
      <c r="A7" s="4">
        <v>44232</v>
      </c>
      <c r="B7" s="7" t="s">
        <v>2</v>
      </c>
      <c r="C7" s="34"/>
      <c r="D7" s="8"/>
      <c r="E7" s="8"/>
      <c r="F7" s="34"/>
      <c r="G7" s="34"/>
      <c r="H7" s="34"/>
      <c r="I7" s="34"/>
      <c r="J7" s="34">
        <f t="shared" si="0"/>
        <v>0</v>
      </c>
      <c r="K7" s="35"/>
      <c r="L7" s="35" t="s">
        <v>57</v>
      </c>
    </row>
    <row r="8" spans="1:13" ht="23.25" customHeight="1" x14ac:dyDescent="0.15">
      <c r="A8" s="4">
        <v>44233</v>
      </c>
      <c r="B8" s="7" t="s">
        <v>3</v>
      </c>
      <c r="C8" s="34"/>
      <c r="D8" s="34"/>
      <c r="E8" s="34"/>
      <c r="F8" s="34"/>
      <c r="G8" s="34"/>
      <c r="H8" s="34"/>
      <c r="I8" s="34"/>
      <c r="J8" s="34">
        <f t="shared" si="0"/>
        <v>0</v>
      </c>
      <c r="K8" s="35"/>
      <c r="L8" s="35"/>
    </row>
    <row r="9" spans="1:13" ht="23.25" customHeight="1" x14ac:dyDescent="0.15">
      <c r="A9" s="39">
        <v>44234</v>
      </c>
      <c r="B9" s="40" t="s">
        <v>4</v>
      </c>
      <c r="C9" s="41"/>
      <c r="D9" s="41"/>
      <c r="E9" s="41">
        <v>68919</v>
      </c>
      <c r="F9" s="41"/>
      <c r="G9" s="41"/>
      <c r="H9" s="41"/>
      <c r="I9" s="41"/>
      <c r="J9" s="41">
        <f t="shared" si="0"/>
        <v>68919</v>
      </c>
      <c r="K9" s="42"/>
      <c r="L9" s="42"/>
    </row>
    <row r="10" spans="1:13" ht="23.25" customHeight="1" x14ac:dyDescent="0.15">
      <c r="A10" s="4">
        <v>44235</v>
      </c>
      <c r="B10" s="5" t="s">
        <v>5</v>
      </c>
      <c r="C10" s="34"/>
      <c r="D10" s="34"/>
      <c r="E10" s="34"/>
      <c r="F10" s="34"/>
      <c r="G10" s="34"/>
      <c r="H10" s="34"/>
      <c r="I10" s="34"/>
      <c r="J10" s="34">
        <f t="shared" si="0"/>
        <v>68919</v>
      </c>
      <c r="K10" s="35"/>
      <c r="L10" s="35"/>
    </row>
    <row r="11" spans="1:13" ht="23.25" customHeight="1" x14ac:dyDescent="0.15">
      <c r="A11" s="4">
        <v>44236</v>
      </c>
      <c r="B11" s="5" t="s">
        <v>6</v>
      </c>
      <c r="C11" s="34"/>
      <c r="D11" s="34"/>
      <c r="E11" s="34"/>
      <c r="F11" s="34"/>
      <c r="G11" s="34"/>
      <c r="H11" s="34"/>
      <c r="I11" s="34"/>
      <c r="J11" s="34">
        <f t="shared" si="0"/>
        <v>68919</v>
      </c>
      <c r="K11" s="35"/>
      <c r="L11" s="35"/>
    </row>
    <row r="12" spans="1:13" ht="23.25" customHeight="1" x14ac:dyDescent="0.15">
      <c r="A12" s="4">
        <v>44237</v>
      </c>
      <c r="B12" s="5" t="s">
        <v>0</v>
      </c>
      <c r="C12" s="34"/>
      <c r="D12" s="34"/>
      <c r="E12" s="34"/>
      <c r="F12" s="34"/>
      <c r="G12" s="34">
        <v>17256</v>
      </c>
      <c r="H12" s="34"/>
      <c r="I12" s="34"/>
      <c r="J12" s="34">
        <f t="shared" si="0"/>
        <v>51663</v>
      </c>
      <c r="K12" s="35" t="s">
        <v>58</v>
      </c>
      <c r="L12" s="35" t="s">
        <v>31</v>
      </c>
      <c r="M12" s="30"/>
    </row>
    <row r="13" spans="1:13" ht="23.25" customHeight="1" x14ac:dyDescent="0.15">
      <c r="A13" s="4">
        <v>44238</v>
      </c>
      <c r="B13" s="7" t="s">
        <v>1</v>
      </c>
      <c r="C13" s="34"/>
      <c r="D13" s="34"/>
      <c r="E13" s="34"/>
      <c r="F13" s="34"/>
      <c r="G13" s="34"/>
      <c r="H13" s="34"/>
      <c r="I13" s="34"/>
      <c r="J13" s="34">
        <f t="shared" si="0"/>
        <v>51663</v>
      </c>
      <c r="K13" s="35" t="s">
        <v>12</v>
      </c>
      <c r="L13" s="35"/>
    </row>
    <row r="14" spans="1:13" ht="23.25" customHeight="1" x14ac:dyDescent="0.15">
      <c r="A14" s="4">
        <v>44239</v>
      </c>
      <c r="B14" s="7" t="s">
        <v>2</v>
      </c>
      <c r="C14" s="34"/>
      <c r="D14" s="34"/>
      <c r="E14" s="34"/>
      <c r="F14" s="34"/>
      <c r="G14" s="34"/>
      <c r="H14" s="34"/>
      <c r="I14" s="34"/>
      <c r="J14" s="34">
        <f t="shared" si="0"/>
        <v>51663</v>
      </c>
      <c r="K14" s="35"/>
      <c r="L14" s="35"/>
    </row>
    <row r="15" spans="1:13" ht="23.25" customHeight="1" x14ac:dyDescent="0.15">
      <c r="A15" s="4">
        <v>44240</v>
      </c>
      <c r="B15" s="7" t="s">
        <v>3</v>
      </c>
      <c r="C15" s="34"/>
      <c r="D15" s="8"/>
      <c r="E15" s="8"/>
      <c r="F15" s="34"/>
      <c r="G15" s="34"/>
      <c r="H15" s="34"/>
      <c r="I15" s="34"/>
      <c r="J15" s="34">
        <f t="shared" si="0"/>
        <v>51663</v>
      </c>
      <c r="K15" s="35"/>
      <c r="L15" s="35"/>
    </row>
    <row r="16" spans="1:13" ht="23.25" customHeight="1" x14ac:dyDescent="0.15">
      <c r="A16" s="39">
        <v>44241</v>
      </c>
      <c r="B16" s="40" t="s">
        <v>4</v>
      </c>
      <c r="C16" s="41"/>
      <c r="D16" s="41"/>
      <c r="E16" s="41">
        <v>124404</v>
      </c>
      <c r="F16" s="41"/>
      <c r="G16" s="41"/>
      <c r="H16" s="41"/>
      <c r="I16" s="41"/>
      <c r="J16" s="41">
        <f t="shared" si="0"/>
        <v>176067</v>
      </c>
      <c r="K16" s="42"/>
      <c r="L16" s="42"/>
    </row>
    <row r="17" spans="1:12" ht="23.25" customHeight="1" x14ac:dyDescent="0.15">
      <c r="A17" s="4">
        <v>44242</v>
      </c>
      <c r="B17" s="5" t="s">
        <v>5</v>
      </c>
      <c r="C17" s="8"/>
      <c r="D17" s="34"/>
      <c r="E17" s="34"/>
      <c r="F17" s="34">
        <v>39883</v>
      </c>
      <c r="G17" s="34"/>
      <c r="H17" s="34"/>
      <c r="I17" s="34"/>
      <c r="J17" s="34">
        <f t="shared" si="0"/>
        <v>215950</v>
      </c>
      <c r="K17" s="35" t="s">
        <v>59</v>
      </c>
      <c r="L17" s="35"/>
    </row>
    <row r="18" spans="1:12" ht="23.25" customHeight="1" x14ac:dyDescent="0.15">
      <c r="A18" s="4">
        <v>44243</v>
      </c>
      <c r="B18" s="5" t="s">
        <v>6</v>
      </c>
      <c r="C18" s="34"/>
      <c r="D18" s="34"/>
      <c r="E18" s="34"/>
      <c r="F18" s="34"/>
      <c r="G18" s="34"/>
      <c r="H18" s="34"/>
      <c r="I18" s="34"/>
      <c r="J18" s="34">
        <f t="shared" si="0"/>
        <v>215950</v>
      </c>
      <c r="K18" s="35"/>
      <c r="L18" s="35"/>
    </row>
    <row r="19" spans="1:12" ht="23.25" customHeight="1" x14ac:dyDescent="0.15">
      <c r="A19" s="4">
        <v>44244</v>
      </c>
      <c r="B19" s="5" t="s">
        <v>0</v>
      </c>
      <c r="C19" s="8"/>
      <c r="D19" s="8"/>
      <c r="E19" s="8"/>
      <c r="F19" s="34"/>
      <c r="G19" s="34"/>
      <c r="H19" s="34"/>
      <c r="I19" s="34"/>
      <c r="J19" s="34">
        <f t="shared" si="0"/>
        <v>215950</v>
      </c>
      <c r="K19" s="35"/>
      <c r="L19" s="35" t="s">
        <v>38</v>
      </c>
    </row>
    <row r="20" spans="1:12" ht="23.25" customHeight="1" x14ac:dyDescent="0.15">
      <c r="A20" s="4">
        <v>44245</v>
      </c>
      <c r="B20" s="5" t="s">
        <v>1</v>
      </c>
      <c r="C20" s="34"/>
      <c r="D20" s="34"/>
      <c r="E20" s="34"/>
      <c r="F20" s="34"/>
      <c r="G20" s="34"/>
      <c r="H20" s="34"/>
      <c r="I20" s="34">
        <v>300000</v>
      </c>
      <c r="J20" s="34">
        <f t="shared" si="0"/>
        <v>-84050</v>
      </c>
      <c r="K20" s="35"/>
      <c r="L20" s="35"/>
    </row>
    <row r="21" spans="1:12" ht="23.25" customHeight="1" x14ac:dyDescent="0.15">
      <c r="A21" s="4">
        <v>44246</v>
      </c>
      <c r="B21" s="7" t="s">
        <v>2</v>
      </c>
      <c r="C21" s="8"/>
      <c r="D21" s="34"/>
      <c r="E21" s="34"/>
      <c r="F21" s="34"/>
      <c r="G21" s="34"/>
      <c r="H21" s="34"/>
      <c r="I21" s="34"/>
      <c r="J21" s="34">
        <f t="shared" si="0"/>
        <v>-84050</v>
      </c>
      <c r="K21" s="35"/>
      <c r="L21" s="35" t="s">
        <v>23</v>
      </c>
    </row>
    <row r="22" spans="1:12" ht="23.25" customHeight="1" x14ac:dyDescent="0.15">
      <c r="A22" s="4">
        <v>44247</v>
      </c>
      <c r="B22" s="7" t="s">
        <v>3</v>
      </c>
      <c r="C22" s="34"/>
      <c r="D22" s="34"/>
      <c r="E22" s="34"/>
      <c r="F22" s="34"/>
      <c r="G22" s="34">
        <v>666862</v>
      </c>
      <c r="H22" s="34"/>
      <c r="I22" s="34"/>
      <c r="J22" s="34">
        <f t="shared" si="0"/>
        <v>-750912</v>
      </c>
      <c r="K22" s="35"/>
      <c r="L22" s="35" t="s">
        <v>33</v>
      </c>
    </row>
    <row r="23" spans="1:12" ht="23.25" customHeight="1" x14ac:dyDescent="0.15">
      <c r="A23" s="39">
        <v>44248</v>
      </c>
      <c r="B23" s="40" t="s">
        <v>4</v>
      </c>
      <c r="C23" s="41"/>
      <c r="D23" s="41"/>
      <c r="E23" s="41">
        <v>62579</v>
      </c>
      <c r="F23" s="41"/>
      <c r="G23" s="41"/>
      <c r="H23" s="41"/>
      <c r="I23" s="41"/>
      <c r="J23" s="41">
        <f t="shared" si="0"/>
        <v>-688333</v>
      </c>
      <c r="K23" s="42"/>
      <c r="L23" s="42"/>
    </row>
    <row r="24" spans="1:12" ht="23.25" customHeight="1" x14ac:dyDescent="0.15">
      <c r="A24" s="4">
        <v>44249</v>
      </c>
      <c r="B24" s="5" t="s">
        <v>5</v>
      </c>
      <c r="C24" s="34"/>
      <c r="D24" s="34"/>
      <c r="E24" s="34"/>
      <c r="F24" s="34"/>
      <c r="G24" s="34">
        <v>24224</v>
      </c>
      <c r="H24" s="34"/>
      <c r="I24" s="34"/>
      <c r="J24" s="34">
        <f t="shared" si="0"/>
        <v>-712557</v>
      </c>
      <c r="K24" s="35"/>
      <c r="L24" s="35" t="s">
        <v>74</v>
      </c>
    </row>
    <row r="25" spans="1:12" ht="23.25" customHeight="1" x14ac:dyDescent="0.15">
      <c r="A25" s="4">
        <v>44250</v>
      </c>
      <c r="B25" s="7" t="s">
        <v>6</v>
      </c>
      <c r="C25" s="34"/>
      <c r="D25" s="8"/>
      <c r="E25" s="8"/>
      <c r="F25" s="34"/>
      <c r="G25" s="34"/>
      <c r="H25" s="34"/>
      <c r="I25" s="34"/>
      <c r="J25" s="34">
        <f t="shared" si="0"/>
        <v>-712557</v>
      </c>
      <c r="K25" s="35"/>
      <c r="L25" s="35" t="s">
        <v>69</v>
      </c>
    </row>
    <row r="26" spans="1:12" ht="23.25" customHeight="1" x14ac:dyDescent="0.15">
      <c r="A26" s="4">
        <v>44251</v>
      </c>
      <c r="B26" s="5" t="s">
        <v>0</v>
      </c>
      <c r="C26" s="34"/>
      <c r="D26" s="34"/>
      <c r="E26" s="34"/>
      <c r="F26" s="34"/>
      <c r="G26" s="34"/>
      <c r="H26" s="34"/>
      <c r="I26" s="34"/>
      <c r="J26" s="34">
        <f t="shared" si="0"/>
        <v>-712557</v>
      </c>
      <c r="K26" s="35"/>
      <c r="L26" s="35"/>
    </row>
    <row r="27" spans="1:12" ht="23.25" customHeight="1" x14ac:dyDescent="0.15">
      <c r="A27" s="4">
        <v>44252</v>
      </c>
      <c r="B27" s="5" t="s">
        <v>1</v>
      </c>
      <c r="C27" s="34"/>
      <c r="D27" s="34"/>
      <c r="E27" s="34"/>
      <c r="F27" s="34"/>
      <c r="G27" s="34">
        <v>22000</v>
      </c>
      <c r="H27" s="34"/>
      <c r="I27" s="34">
        <v>400000</v>
      </c>
      <c r="J27" s="34">
        <f t="shared" si="0"/>
        <v>-1134557</v>
      </c>
      <c r="K27" s="35"/>
      <c r="L27" s="35" t="s">
        <v>70</v>
      </c>
    </row>
    <row r="28" spans="1:12" ht="23.25" customHeight="1" x14ac:dyDescent="0.15">
      <c r="A28" s="4">
        <v>44253</v>
      </c>
      <c r="B28" s="7" t="s">
        <v>2</v>
      </c>
      <c r="C28" s="8"/>
      <c r="D28" s="34"/>
      <c r="E28" s="34"/>
      <c r="F28" s="34"/>
      <c r="G28" s="34"/>
      <c r="H28" s="34"/>
      <c r="I28" s="34"/>
      <c r="J28" s="34">
        <f t="shared" si="0"/>
        <v>-1134557</v>
      </c>
      <c r="K28" s="35"/>
      <c r="L28" s="35" t="s">
        <v>41</v>
      </c>
    </row>
    <row r="29" spans="1:12" ht="23.25" customHeight="1" x14ac:dyDescent="0.15">
      <c r="A29" s="4">
        <v>44254</v>
      </c>
      <c r="B29" s="7" t="s">
        <v>3</v>
      </c>
      <c r="C29" s="34"/>
      <c r="D29" s="34"/>
      <c r="E29" s="34"/>
      <c r="F29" s="34"/>
      <c r="G29" s="34"/>
      <c r="H29" s="34"/>
      <c r="I29" s="34"/>
      <c r="J29" s="34">
        <f t="shared" si="0"/>
        <v>-1134557</v>
      </c>
      <c r="K29" s="35"/>
      <c r="L29" s="35" t="s">
        <v>40</v>
      </c>
    </row>
    <row r="30" spans="1:12" ht="23.25" customHeight="1" x14ac:dyDescent="0.15">
      <c r="A30" s="4">
        <v>44255</v>
      </c>
      <c r="B30" s="5" t="s">
        <v>4</v>
      </c>
      <c r="C30" s="8"/>
      <c r="D30" s="34"/>
      <c r="E30" s="34">
        <v>222614</v>
      </c>
      <c r="F30" s="34"/>
      <c r="G30" s="34"/>
      <c r="H30" s="34"/>
      <c r="I30" s="34"/>
      <c r="J30" s="34">
        <f t="shared" si="0"/>
        <v>-911943</v>
      </c>
      <c r="K30" s="35"/>
      <c r="L30" s="35" t="s">
        <v>43</v>
      </c>
    </row>
    <row r="31" spans="1:12" ht="23.25" customHeight="1" x14ac:dyDescent="0.15">
      <c r="A31" s="4"/>
      <c r="B31" s="5"/>
      <c r="C31" s="34"/>
      <c r="D31" s="34"/>
      <c r="E31" s="34"/>
      <c r="F31" s="34"/>
      <c r="G31" s="34"/>
      <c r="H31" s="34"/>
      <c r="I31" s="34"/>
      <c r="J31" s="34">
        <f t="shared" si="0"/>
        <v>-911943</v>
      </c>
      <c r="K31" s="35"/>
      <c r="L31" s="35"/>
    </row>
    <row r="32" spans="1:12" ht="23.25" customHeight="1" x14ac:dyDescent="0.15">
      <c r="A32" s="4"/>
      <c r="B32" s="5"/>
      <c r="C32" s="34"/>
      <c r="D32" s="34"/>
      <c r="E32" s="34"/>
      <c r="F32" s="34"/>
      <c r="G32" s="34">
        <v>11330</v>
      </c>
      <c r="H32" s="34"/>
      <c r="I32" s="34"/>
      <c r="J32" s="34">
        <f t="shared" si="0"/>
        <v>-923273</v>
      </c>
      <c r="K32" s="35"/>
      <c r="L32" s="35" t="s">
        <v>61</v>
      </c>
    </row>
    <row r="33" spans="1:12" ht="23.25" customHeight="1" x14ac:dyDescent="0.15">
      <c r="A33" s="39"/>
      <c r="B33" s="40"/>
      <c r="C33" s="41"/>
      <c r="D33" s="41"/>
      <c r="E33" s="41"/>
      <c r="F33" s="41">
        <v>270691</v>
      </c>
      <c r="G33" s="41">
        <f>G48</f>
        <v>339275</v>
      </c>
      <c r="H33" s="41"/>
      <c r="I33" s="41"/>
      <c r="J33" s="41">
        <f>J32+C33+D33+E33+F33-G33-H33-I33</f>
        <v>-991857</v>
      </c>
      <c r="K33" s="42" t="s">
        <v>71</v>
      </c>
      <c r="L33" s="42" t="s">
        <v>13</v>
      </c>
    </row>
    <row r="34" spans="1:12" ht="23.25" customHeight="1" x14ac:dyDescent="0.15">
      <c r="A34" s="36" t="s">
        <v>14</v>
      </c>
      <c r="B34" s="36"/>
      <c r="C34" s="37">
        <f>SUM(C3:C33)</f>
        <v>0</v>
      </c>
      <c r="D34" s="37">
        <f>SUM(D3:D33)</f>
        <v>0</v>
      </c>
      <c r="E34" s="37">
        <f>SUM(E3:E33)</f>
        <v>478516</v>
      </c>
      <c r="F34" s="37">
        <f t="shared" ref="F34" si="1">SUM(F3:F33)</f>
        <v>310574</v>
      </c>
      <c r="G34" s="37">
        <f>SUM(G3:G33)</f>
        <v>1080947</v>
      </c>
      <c r="H34" s="37">
        <f>SUM(H3:H33)</f>
        <v>0</v>
      </c>
      <c r="I34" s="37">
        <f>SUM(I3:I33)</f>
        <v>700000</v>
      </c>
      <c r="J34" s="38"/>
      <c r="K34" s="35"/>
      <c r="L34" s="35"/>
    </row>
    <row r="35" spans="1:12" ht="23.25" customHeight="1" x14ac:dyDescent="0.15">
      <c r="D35" s="10"/>
      <c r="E35" s="10"/>
      <c r="G35" s="28" t="s">
        <v>15</v>
      </c>
      <c r="H35" s="28"/>
      <c r="I35" s="28"/>
      <c r="J35" s="29">
        <v>1707400</v>
      </c>
    </row>
    <row r="36" spans="1:12" ht="23.25" customHeight="1" x14ac:dyDescent="0.15">
      <c r="C36" s="11"/>
      <c r="D36" s="10"/>
      <c r="E36" s="10"/>
      <c r="F36" s="12"/>
      <c r="G36" s="28" t="s">
        <v>16</v>
      </c>
      <c r="H36" s="28"/>
      <c r="I36" s="28"/>
      <c r="J36" s="29">
        <f>J33-J35</f>
        <v>-2699257</v>
      </c>
      <c r="K36" s="32" t="s">
        <v>36</v>
      </c>
      <c r="L36" s="33">
        <f>'1月'!L36+J36</f>
        <v>-6757756</v>
      </c>
    </row>
    <row r="37" spans="1:12" x14ac:dyDescent="0.15">
      <c r="C37" s="11"/>
      <c r="F37" s="12"/>
      <c r="G37" s="13"/>
      <c r="H37" s="13"/>
      <c r="I37" s="13"/>
      <c r="J37" s="13"/>
    </row>
    <row r="38" spans="1:12" x14ac:dyDescent="0.15">
      <c r="C38" s="11"/>
      <c r="D38" s="11"/>
      <c r="E38" s="11"/>
      <c r="F38" s="12"/>
      <c r="G38" s="13"/>
      <c r="H38" s="13"/>
      <c r="I38" s="13"/>
      <c r="J38" s="13"/>
    </row>
    <row r="39" spans="1:12" x14ac:dyDescent="0.15">
      <c r="C39" s="11"/>
      <c r="D39" s="11"/>
      <c r="E39" s="11"/>
      <c r="F39" s="23"/>
      <c r="J39" s="13"/>
    </row>
    <row r="40" spans="1:12" x14ac:dyDescent="0.15">
      <c r="C40" s="14"/>
      <c r="D40" s="14"/>
      <c r="E40" s="14"/>
      <c r="J40" s="15"/>
    </row>
    <row r="41" spans="1:12" x14ac:dyDescent="0.15">
      <c r="C41" s="16"/>
      <c r="D41" s="16"/>
      <c r="E41" s="16"/>
      <c r="J41" s="17"/>
    </row>
    <row r="42" spans="1:12" x14ac:dyDescent="0.15">
      <c r="C42" s="16"/>
      <c r="D42" s="16"/>
      <c r="E42" s="16"/>
      <c r="J42" s="18" t="s">
        <v>17</v>
      </c>
    </row>
    <row r="43" spans="1:12" x14ac:dyDescent="0.15">
      <c r="C43" s="16"/>
      <c r="D43" s="16"/>
      <c r="E43" s="16"/>
      <c r="F43" s="16"/>
      <c r="J43" s="19" t="str">
        <f>IF(C34+D34+E34+F34-G34-H34-I34=J33,"OK","NG")</f>
        <v>OK</v>
      </c>
    </row>
    <row r="44" spans="1:12" x14ac:dyDescent="0.15">
      <c r="C44" s="16"/>
      <c r="D44" s="16"/>
      <c r="E44" s="16"/>
      <c r="F44" s="20" t="s">
        <v>18</v>
      </c>
      <c r="G44" s="6">
        <v>240836</v>
      </c>
      <c r="H44" s="16"/>
      <c r="I44" s="16"/>
    </row>
    <row r="45" spans="1:12" x14ac:dyDescent="0.15">
      <c r="C45" s="16"/>
      <c r="D45" s="16"/>
      <c r="E45" s="16"/>
      <c r="F45" s="20" t="s">
        <v>19</v>
      </c>
      <c r="G45" s="9">
        <v>87439</v>
      </c>
      <c r="H45" s="16"/>
      <c r="I45" s="16"/>
    </row>
    <row r="46" spans="1:12" x14ac:dyDescent="0.15">
      <c r="C46" s="16"/>
      <c r="D46" s="16"/>
      <c r="E46" s="16"/>
      <c r="F46" s="6" t="s">
        <v>20</v>
      </c>
      <c r="G46" s="21">
        <v>11000</v>
      </c>
      <c r="H46" s="27"/>
      <c r="I46" s="27"/>
    </row>
    <row r="47" spans="1:12" x14ac:dyDescent="0.15">
      <c r="C47" s="16"/>
      <c r="D47" s="16"/>
      <c r="E47" s="16"/>
      <c r="F47" s="6" t="s">
        <v>21</v>
      </c>
      <c r="G47" s="9">
        <v>0</v>
      </c>
      <c r="H47" s="16"/>
      <c r="I47" s="16"/>
    </row>
    <row r="48" spans="1:12" x14ac:dyDescent="0.15">
      <c r="C48" s="16"/>
      <c r="D48" s="16"/>
      <c r="E48" s="16"/>
      <c r="F48" s="6" t="s">
        <v>14</v>
      </c>
      <c r="G48" s="22">
        <f>SUM(G44:G47)</f>
        <v>339275</v>
      </c>
      <c r="H48" t="s">
        <v>22</v>
      </c>
    </row>
    <row r="49" spans="3:6" x14ac:dyDescent="0.15">
      <c r="C49" s="16"/>
      <c r="D49" s="16"/>
      <c r="E49" s="16"/>
      <c r="F49" s="16"/>
    </row>
    <row r="50" spans="3:6" x14ac:dyDescent="0.15">
      <c r="C50" s="16"/>
      <c r="D50" s="16"/>
      <c r="E50" s="16"/>
      <c r="F50" s="16"/>
    </row>
    <row r="51" spans="3:6" x14ac:dyDescent="0.15">
      <c r="C51" s="16"/>
      <c r="D51" s="16"/>
      <c r="E51" s="16"/>
      <c r="F51" s="16"/>
    </row>
    <row r="52" spans="3:6" x14ac:dyDescent="0.15">
      <c r="C52" s="16"/>
      <c r="D52" s="16"/>
      <c r="E52" s="16"/>
      <c r="F52" s="16"/>
    </row>
    <row r="53" spans="3:6" x14ac:dyDescent="0.15">
      <c r="C53" s="16"/>
      <c r="D53" s="16"/>
      <c r="E53" s="16"/>
      <c r="F53" s="16"/>
    </row>
    <row r="54" spans="3:6" x14ac:dyDescent="0.15">
      <c r="C54" s="16"/>
      <c r="D54" s="16"/>
      <c r="E54" s="16"/>
      <c r="F54" s="16"/>
    </row>
    <row r="55" spans="3:6" x14ac:dyDescent="0.15">
      <c r="C55" s="16"/>
      <c r="D55" s="16"/>
      <c r="E55" s="16"/>
      <c r="F55" s="16"/>
    </row>
    <row r="56" spans="3:6" x14ac:dyDescent="0.15">
      <c r="C56" s="16"/>
      <c r="D56" s="16"/>
      <c r="E56" s="16"/>
      <c r="F56" s="16"/>
    </row>
    <row r="57" spans="3:6" x14ac:dyDescent="0.15">
      <c r="C57" s="16"/>
      <c r="D57" s="16"/>
      <c r="E57" s="16"/>
      <c r="F57" s="16"/>
    </row>
    <row r="58" spans="3:6" x14ac:dyDescent="0.15">
      <c r="C58" s="16"/>
      <c r="D58" s="16"/>
      <c r="E58" s="16"/>
      <c r="F58" s="16"/>
    </row>
    <row r="59" spans="3:6" x14ac:dyDescent="0.15">
      <c r="C59" s="16"/>
      <c r="D59" s="16"/>
      <c r="E59" s="16"/>
      <c r="F59" s="16"/>
    </row>
    <row r="60" spans="3:6" x14ac:dyDescent="0.15">
      <c r="C60" s="16"/>
      <c r="D60" s="16"/>
      <c r="E60" s="16"/>
      <c r="F60" s="16"/>
    </row>
    <row r="61" spans="3:6" x14ac:dyDescent="0.15">
      <c r="C61" s="16"/>
      <c r="D61" s="16"/>
      <c r="E61" s="16"/>
      <c r="F61" s="16"/>
    </row>
    <row r="62" spans="3:6" x14ac:dyDescent="0.15">
      <c r="C62" s="16"/>
      <c r="D62" s="16"/>
      <c r="E62" s="16"/>
      <c r="F62" s="16"/>
    </row>
    <row r="63" spans="3:6" x14ac:dyDescent="0.15">
      <c r="C63" s="16"/>
      <c r="D63" s="16"/>
      <c r="E63" s="16"/>
      <c r="F63" s="16"/>
    </row>
    <row r="64" spans="3:6" x14ac:dyDescent="0.15">
      <c r="C64" s="16"/>
      <c r="D64" s="16"/>
      <c r="E64" s="16"/>
      <c r="F64" s="16"/>
    </row>
    <row r="65" spans="3:6" x14ac:dyDescent="0.15">
      <c r="C65" s="16"/>
      <c r="D65" s="16"/>
      <c r="E65" s="16"/>
      <c r="F65" s="16"/>
    </row>
    <row r="66" spans="3:6" x14ac:dyDescent="0.15">
      <c r="C66" s="16"/>
      <c r="D66" s="16"/>
      <c r="E66" s="16"/>
      <c r="F66" s="16"/>
    </row>
    <row r="67" spans="3:6" x14ac:dyDescent="0.15">
      <c r="C67" s="16"/>
      <c r="D67" s="16"/>
      <c r="E67" s="16"/>
      <c r="F67" s="16"/>
    </row>
    <row r="68" spans="3:6" x14ac:dyDescent="0.15">
      <c r="C68" s="16"/>
      <c r="D68" s="16"/>
      <c r="E68" s="16"/>
      <c r="F68" s="16"/>
    </row>
    <row r="69" spans="3:6" x14ac:dyDescent="0.15">
      <c r="C69" s="16"/>
      <c r="D69" s="16"/>
      <c r="E69" s="16"/>
      <c r="F69" s="16"/>
    </row>
    <row r="586" spans="402:402" x14ac:dyDescent="0.15">
      <c r="OL586" t="s">
        <v>34</v>
      </c>
    </row>
  </sheetData>
  <mergeCells count="1">
    <mergeCell ref="A2:B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OSHIRO2013</dc:creator>
  <cp:lastModifiedBy>OSHIRO2013</cp:lastModifiedBy>
  <dcterms:created xsi:type="dcterms:W3CDTF">2014-06-02T07:22:36Z</dcterms:created>
  <dcterms:modified xsi:type="dcterms:W3CDTF">2022-03-07T05:58:56Z</dcterms:modified>
</cp:coreProperties>
</file>